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7668" activeTab="2"/>
  </bookViews>
  <sheets>
    <sheet name="Siembra Directa" sheetId="1" r:id="rId1"/>
    <sheet name="Siembra Convencional" sheetId="2" r:id="rId2"/>
    <sheet name="Baja Densidad" sheetId="3" r:id="rId3"/>
    <sheet name="Lluvias" sheetId="4" r:id="rId4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8" i="3"/>
  <c r="Q38"/>
  <c r="P38"/>
  <c r="O38"/>
  <c r="N38"/>
  <c r="M38"/>
  <c r="L38"/>
  <c r="K38"/>
  <c r="J38"/>
  <c r="I38"/>
  <c r="H38"/>
  <c r="G38"/>
  <c r="F38"/>
  <c r="E38"/>
  <c r="D38"/>
  <c r="R37"/>
  <c r="Q37"/>
  <c r="P37"/>
  <c r="O37"/>
  <c r="N37"/>
  <c r="M37"/>
  <c r="L37"/>
  <c r="K37"/>
  <c r="J37"/>
  <c r="I37"/>
  <c r="H37"/>
  <c r="G37"/>
  <c r="F37"/>
  <c r="E37"/>
  <c r="D37"/>
  <c r="R34"/>
  <c r="Q34"/>
  <c r="P34"/>
  <c r="O34"/>
  <c r="N34"/>
  <c r="M34"/>
  <c r="L34"/>
  <c r="K34"/>
  <c r="J34"/>
  <c r="I34"/>
  <c r="H34"/>
  <c r="G34"/>
  <c r="F34"/>
  <c r="E34"/>
  <c r="D34"/>
  <c r="S34" i="2"/>
  <c r="R34"/>
  <c r="Q34"/>
  <c r="P34"/>
  <c r="O34"/>
  <c r="N34"/>
  <c r="M34"/>
  <c r="L34"/>
  <c r="K34"/>
  <c r="J34"/>
  <c r="I34"/>
  <c r="H34"/>
  <c r="G34"/>
  <c r="F34"/>
  <c r="E34"/>
  <c r="D34"/>
  <c r="S33"/>
  <c r="R33"/>
  <c r="Q33"/>
  <c r="P33"/>
  <c r="O33"/>
  <c r="N33"/>
  <c r="M33"/>
  <c r="L33"/>
  <c r="K33"/>
  <c r="J33"/>
  <c r="I33"/>
  <c r="H33"/>
  <c r="G33"/>
  <c r="F33"/>
  <c r="E33"/>
  <c r="D33"/>
  <c r="S30"/>
  <c r="R30"/>
  <c r="Q30"/>
  <c r="P30"/>
  <c r="O30"/>
  <c r="N30"/>
  <c r="M30"/>
  <c r="L30"/>
  <c r="K30"/>
  <c r="J30"/>
  <c r="I30"/>
  <c r="H30"/>
  <c r="G30"/>
  <c r="F30"/>
  <c r="E30"/>
  <c r="D30"/>
  <c r="S44" i="1"/>
  <c r="R44"/>
  <c r="Q44"/>
  <c r="P44"/>
  <c r="O44"/>
  <c r="N44"/>
  <c r="M44"/>
  <c r="L44"/>
  <c r="K44"/>
  <c r="J44"/>
  <c r="I44"/>
  <c r="H44"/>
  <c r="G44"/>
  <c r="F44"/>
  <c r="E44"/>
  <c r="D44"/>
  <c r="S43"/>
  <c r="R43"/>
  <c r="Q43"/>
  <c r="P43"/>
  <c r="O43"/>
  <c r="N43"/>
  <c r="M43"/>
  <c r="L43"/>
  <c r="K43"/>
  <c r="J43"/>
  <c r="I43"/>
  <c r="H43"/>
  <c r="G43"/>
  <c r="F43"/>
  <c r="E43"/>
  <c r="D43"/>
  <c r="S40"/>
  <c r="R40"/>
  <c r="Q40"/>
  <c r="P40"/>
  <c r="O40"/>
  <c r="N40"/>
  <c r="M40"/>
  <c r="L40"/>
  <c r="K40"/>
  <c r="J40"/>
  <c r="I40"/>
  <c r="H40"/>
  <c r="G40"/>
  <c r="F40"/>
  <c r="E40"/>
  <c r="D40"/>
</calcChain>
</file>

<file path=xl/sharedStrings.xml><?xml version="1.0" encoding="utf-8"?>
<sst xmlns="http://schemas.openxmlformats.org/spreadsheetml/2006/main" count="363" uniqueCount="117">
  <si>
    <t>MAIZ-ENSAYO COMPARATIVO DE RENDIMIENTO-BALCARCE</t>
  </si>
  <si>
    <t>CAMPAÑA 2020-21 SIEMBRA DIRECTA (52 cm entre surcos)</t>
  </si>
  <si>
    <t xml:space="preserve">SIEMBRA: 29/10/20 </t>
  </si>
  <si>
    <t>EMERGENCIA: 7/11/20</t>
  </si>
  <si>
    <t>HERBICIDA: ATRAZINA + ACETOCLOR + GLIFOSATO(3 l/ha + 3 l/ha + 3 l/ha) 30/10/20</t>
  </si>
  <si>
    <t xml:space="preserve">FERTILIZACION CON LA SIEMBRA: 150 kg/ha (18-46-0)      Urea: 6 hojas : 300 kg/ha </t>
  </si>
  <si>
    <t>Nº REPETICIONES:  4</t>
  </si>
  <si>
    <t>Scia Parcela : 12,48 m2 (4 surcos 0,52 m x 6 m)        COSECHA 6,24 m2( 2 surcos 0,52x 6m): 12/6/21</t>
  </si>
  <si>
    <t>Nº HIBRIDOS: 25 + T</t>
  </si>
  <si>
    <t>Altura</t>
  </si>
  <si>
    <t>Roya</t>
  </si>
  <si>
    <t>Isoca</t>
  </si>
  <si>
    <t>HUMEDAD</t>
  </si>
  <si>
    <t>Rendimiento</t>
  </si>
  <si>
    <t>N° O</t>
  </si>
  <si>
    <t>CRIADERO</t>
  </si>
  <si>
    <t>HIBRIDO</t>
  </si>
  <si>
    <t>Días E-VT</t>
  </si>
  <si>
    <t>Fecha VT</t>
  </si>
  <si>
    <t>Días E-R1</t>
  </si>
  <si>
    <t>Fecha R1</t>
  </si>
  <si>
    <t>Días TT-R1</t>
  </si>
  <si>
    <t>plantas</t>
  </si>
  <si>
    <t>inserción</t>
  </si>
  <si>
    <t>Densidad</t>
  </si>
  <si>
    <t>Macollos fértiles/pl</t>
  </si>
  <si>
    <t>Macolloa estériles/pl</t>
  </si>
  <si>
    <t>Espigas/pl</t>
  </si>
  <si>
    <t>1-5</t>
  </si>
  <si>
    <t>c/10 espigas</t>
  </si>
  <si>
    <t>PH</t>
  </si>
  <si>
    <t>%</t>
  </si>
  <si>
    <t>(14,5% H°)</t>
  </si>
  <si>
    <t>Letras</t>
  </si>
  <si>
    <t>LOS GROBO</t>
  </si>
  <si>
    <t xml:space="preserve">A           </t>
  </si>
  <si>
    <t>ACA</t>
  </si>
  <si>
    <t>ACA EXP. 18MZ227VT3P</t>
  </si>
  <si>
    <t xml:space="preserve">A B         </t>
  </si>
  <si>
    <t>Pioneer</t>
  </si>
  <si>
    <t>P2167 VYHR</t>
  </si>
  <si>
    <t xml:space="preserve">A B C       </t>
  </si>
  <si>
    <t>LIMAGRAIN</t>
  </si>
  <si>
    <t>SRM 6620 VT3p</t>
  </si>
  <si>
    <t xml:space="preserve">A B C D     </t>
  </si>
  <si>
    <t>DUO</t>
  </si>
  <si>
    <t>DUO 225 PWU</t>
  </si>
  <si>
    <t>ACA M6 VT3P</t>
  </si>
  <si>
    <t>Dk 72-70</t>
  </si>
  <si>
    <t>ACA 484 VT3P</t>
  </si>
  <si>
    <t>La tijereta</t>
  </si>
  <si>
    <t>LT 718 VT3P</t>
  </si>
  <si>
    <t xml:space="preserve">A B C D E   </t>
  </si>
  <si>
    <t>Dk 72-27</t>
  </si>
  <si>
    <t>Nidera</t>
  </si>
  <si>
    <t>Ax 7761 Vt3P</t>
  </si>
  <si>
    <t>Dk 73-30</t>
  </si>
  <si>
    <t>ACA 473 VT3P</t>
  </si>
  <si>
    <t>ACA 481 VT3P</t>
  </si>
  <si>
    <t>G&amp;S 663 BT TURBO</t>
  </si>
  <si>
    <t>NS 7818 Vip3</t>
  </si>
  <si>
    <t xml:space="preserve">  B C D E   </t>
  </si>
  <si>
    <t>LT 723 VT3P</t>
  </si>
  <si>
    <t xml:space="preserve">    C D E F </t>
  </si>
  <si>
    <t>Argenetics</t>
  </si>
  <si>
    <t>7715 BTRRCL</t>
  </si>
  <si>
    <t>LG 30870 MGRR</t>
  </si>
  <si>
    <t>FORRATEC</t>
  </si>
  <si>
    <t>FT 3190 MGRR2</t>
  </si>
  <si>
    <t xml:space="preserve">T3  </t>
  </si>
  <si>
    <t>TESTIGO</t>
  </si>
  <si>
    <t>Ax  7784 Vt3P </t>
  </si>
  <si>
    <t>NORD SEMILLAS</t>
  </si>
  <si>
    <t>ACRUX PWU</t>
  </si>
  <si>
    <t>ACA 470 VT3P</t>
  </si>
  <si>
    <t>BORAX PWU</t>
  </si>
  <si>
    <t xml:space="preserve">      D E F </t>
  </si>
  <si>
    <t>ACA EXP. 18MZ228VT3P</t>
  </si>
  <si>
    <t xml:space="preserve">        E F </t>
  </si>
  <si>
    <t>LG 30680 Vip</t>
  </si>
  <si>
    <t xml:space="preserve">          F </t>
  </si>
  <si>
    <t/>
  </si>
  <si>
    <t>Promedio</t>
  </si>
  <si>
    <t>dms P&lt;0,05</t>
  </si>
  <si>
    <t>C.V. %</t>
  </si>
  <si>
    <t>Màximo</t>
  </si>
  <si>
    <t>Mínimo</t>
  </si>
  <si>
    <t>*</t>
  </si>
  <si>
    <t>n.s.</t>
  </si>
  <si>
    <t>Los valores seguidos por la misma letra no difieren significativamente P&lt;0,05</t>
  </si>
  <si>
    <t xml:space="preserve">dms= Diferencias mínimas significativas P&lt;0,05 </t>
  </si>
  <si>
    <t xml:space="preserve">C.V.= Coeficiente de variación </t>
  </si>
  <si>
    <t>PH= Peso Hectolítrico corregido a 14,5% humedad</t>
  </si>
  <si>
    <t>n.s. sin efecto significativo del genotipo | * efecto significativo del genotipo</t>
  </si>
  <si>
    <t>HERBICIDA: ATRAZINA + ACETOCLOR + GLIFOSATO (3 l/ha + 3 l/ha + 3 l/ha) 30/10/20</t>
  </si>
  <si>
    <t>CAMPAÑA 2020-21 SIEMBRA CONVENCIONAL (52 cm entre surcos)</t>
  </si>
  <si>
    <t>SIEMBRA: 29/10/20</t>
  </si>
  <si>
    <t>EMERGENCIA: 6/11/20</t>
  </si>
  <si>
    <t>Nº REPETICIONES: 4</t>
  </si>
  <si>
    <t>Scia Parcela : 12,48 m2 (4 surcos 0,52 m x 6 m)        COSECHA 6,24 m2( 2 surcos 0,52x 6m) 10/06/21</t>
  </si>
  <si>
    <t>Nº HIBRIDOS: 15 + T</t>
  </si>
  <si>
    <t>Vuelco (1-5)</t>
  </si>
  <si>
    <t xml:space="preserve">A     </t>
  </si>
  <si>
    <t xml:space="preserve">A B   </t>
  </si>
  <si>
    <t xml:space="preserve">A B C </t>
  </si>
  <si>
    <t xml:space="preserve">  B C </t>
  </si>
  <si>
    <t xml:space="preserve">    C </t>
  </si>
  <si>
    <t>CAMPAÑA 2020-21 SIEMBRA DIRECTA BAJA DENSIDAD (52 cm entre surcos)</t>
  </si>
  <si>
    <t>Nº HIBRIDOS: 20</t>
  </si>
  <si>
    <t xml:space="preserve">A B C D E F </t>
  </si>
  <si>
    <t xml:space="preserve">  B C D E F </t>
  </si>
  <si>
    <t xml:space="preserve">mes  </t>
  </si>
  <si>
    <t>Década</t>
  </si>
  <si>
    <t xml:space="preserve">Suma </t>
  </si>
  <si>
    <t>Bayer</t>
  </si>
  <si>
    <t>ISP</t>
  </si>
  <si>
    <t>Grobo 1923 BTRG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</si>
</sst>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4" fontId="0" fillId="0" borderId="0" xfId="0" applyNumberFormat="1"/>
    <xf numFmtId="0" fontId="5" fillId="0" borderId="0" xfId="0" applyFont="1"/>
    <xf numFmtId="0" fontId="6" fillId="0" borderId="0" xfId="0" applyFont="1" applyBorder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3" xfId="0" applyFont="1" applyBorder="1"/>
    <xf numFmtId="0" fontId="8" fillId="0" borderId="5" xfId="0" applyFont="1" applyFill="1" applyBorder="1" applyAlignment="1">
      <alignment horizontal="center"/>
    </xf>
    <xf numFmtId="0" fontId="8" fillId="0" borderId="1" xfId="0" applyFont="1" applyBorder="1"/>
    <xf numFmtId="49" fontId="8" fillId="0" borderId="6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7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" fontId="2" fillId="0" borderId="0" xfId="0" applyNumberFormat="1" applyFont="1" applyAlignment="1">
      <alignment horizontal="center"/>
    </xf>
    <xf numFmtId="0" fontId="8" fillId="0" borderId="0" xfId="0" applyFont="1" applyAlignment="1"/>
    <xf numFmtId="0" fontId="8" fillId="0" borderId="0" xfId="0" applyFont="1"/>
    <xf numFmtId="0" fontId="5" fillId="0" borderId="0" xfId="0" applyFont="1" applyAlignment="1"/>
    <xf numFmtId="0" fontId="7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/>
    <xf numFmtId="14" fontId="5" fillId="0" borderId="0" xfId="0" applyNumberFormat="1" applyFont="1"/>
    <xf numFmtId="0" fontId="9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/>
    <xf numFmtId="14" fontId="3" fillId="0" borderId="0" xfId="0" applyNumberFormat="1" applyFont="1"/>
    <xf numFmtId="2" fontId="3" fillId="0" borderId="0" xfId="0" applyNumberFormat="1" applyFont="1"/>
    <xf numFmtId="164" fontId="3" fillId="0" borderId="0" xfId="0" applyNumberFormat="1" applyFont="1"/>
    <xf numFmtId="0" fontId="8" fillId="0" borderId="3" xfId="0" applyFont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8" fillId="0" borderId="0" xfId="0" applyFont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0" xfId="0" applyFont="1" applyBorder="1"/>
    <xf numFmtId="0" fontId="8" fillId="0" borderId="3" xfId="0" applyFont="1" applyFill="1" applyBorder="1"/>
    <xf numFmtId="0" fontId="8" fillId="0" borderId="0" xfId="0" applyFont="1" applyAlignment="1"/>
    <xf numFmtId="0" fontId="3" fillId="0" borderId="0" xfId="0" applyFont="1" applyAlignment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" fillId="0" borderId="0" xfId="0" applyFont="1"/>
    <xf numFmtId="0" fontId="0" fillId="0" borderId="0" xfId="0" applyFont="1" applyAlignment="1"/>
    <xf numFmtId="0" fontId="2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1190625</xdr:colOff>
      <xdr:row>0</xdr:row>
      <xdr:rowOff>28575</xdr:rowOff>
    </xdr:from>
    <xdr:to>
      <xdr:col>12</xdr:col>
      <xdr:colOff>838199</xdr:colOff>
      <xdr:row>3</xdr:row>
      <xdr:rowOff>37301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734675" y="28575"/>
          <a:ext cx="847724" cy="59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13</xdr:col>
      <xdr:colOff>85724</xdr:colOff>
      <xdr:row>3</xdr:row>
      <xdr:rowOff>8726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039475" y="0"/>
          <a:ext cx="847724" cy="580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13</xdr:col>
      <xdr:colOff>85724</xdr:colOff>
      <xdr:row>3</xdr:row>
      <xdr:rowOff>8726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01275" y="0"/>
          <a:ext cx="847724" cy="59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3"/>
  <sheetViews>
    <sheetView topLeftCell="A20" workbookViewId="0">
      <selection activeCell="C13" sqref="C13"/>
    </sheetView>
  </sheetViews>
  <sheetFormatPr baseColWidth="10" defaultRowHeight="14.4"/>
  <cols>
    <col min="2" max="2" width="18.33203125" customWidth="1"/>
    <col min="3" max="3" width="22" bestFit="1" customWidth="1"/>
    <col min="12" max="12" width="18" bestFit="1" customWidth="1"/>
    <col min="13" max="13" width="19.6640625" bestFit="1" customWidth="1"/>
  </cols>
  <sheetData>
    <row r="1" spans="1:21" ht="15.6">
      <c r="A1" s="1"/>
      <c r="B1" s="1"/>
      <c r="C1" s="1"/>
      <c r="D1" s="57" t="s">
        <v>0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21" ht="15.6">
      <c r="A2" s="1"/>
      <c r="B2" s="1"/>
      <c r="C2" s="1"/>
      <c r="D2" s="2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1">
      <c r="A4" s="3" t="s">
        <v>2</v>
      </c>
      <c r="B4" s="3"/>
      <c r="C4" s="4"/>
      <c r="D4" s="5"/>
      <c r="E4" s="5"/>
      <c r="F4" s="3" t="s">
        <v>3</v>
      </c>
      <c r="G4" s="5"/>
      <c r="H4" s="4"/>
      <c r="I4" s="6"/>
      <c r="J4" s="6"/>
      <c r="K4" s="6"/>
      <c r="L4" s="1"/>
      <c r="M4" s="1"/>
      <c r="N4" s="1"/>
      <c r="O4" s="1"/>
    </row>
    <row r="5" spans="1:21">
      <c r="A5" s="3" t="s">
        <v>94</v>
      </c>
      <c r="B5" s="3"/>
      <c r="C5" s="3"/>
      <c r="D5" s="5"/>
      <c r="E5" s="5"/>
      <c r="F5" s="5"/>
      <c r="G5" s="5"/>
      <c r="H5" s="5"/>
      <c r="I5" s="1"/>
      <c r="J5" s="1"/>
      <c r="K5" s="1"/>
      <c r="L5" s="1"/>
      <c r="M5" s="1"/>
      <c r="N5" s="1"/>
      <c r="O5" s="1"/>
    </row>
    <row r="6" spans="1:21">
      <c r="A6" s="3" t="s">
        <v>5</v>
      </c>
      <c r="B6" s="3"/>
      <c r="C6" s="3"/>
      <c r="D6" s="5"/>
      <c r="E6" s="5"/>
      <c r="F6" s="5"/>
      <c r="G6" s="5"/>
      <c r="H6" s="5"/>
      <c r="I6" s="1"/>
      <c r="J6" s="1"/>
      <c r="K6" s="1"/>
      <c r="L6" s="1"/>
      <c r="M6" s="1"/>
      <c r="N6" s="1"/>
      <c r="O6" s="1"/>
    </row>
    <row r="7" spans="1:21">
      <c r="A7" s="3" t="s">
        <v>6</v>
      </c>
      <c r="B7" s="3"/>
      <c r="C7" s="3"/>
      <c r="D7" s="5"/>
      <c r="E7" s="5"/>
      <c r="F7" s="5"/>
      <c r="G7" s="5"/>
      <c r="H7" s="5"/>
      <c r="I7" s="1"/>
      <c r="J7" s="1"/>
      <c r="K7" s="1"/>
      <c r="L7" s="1"/>
      <c r="M7" s="1"/>
      <c r="N7" s="1"/>
      <c r="O7" s="1"/>
    </row>
    <row r="8" spans="1:21">
      <c r="A8" s="3" t="s">
        <v>7</v>
      </c>
      <c r="B8" s="3"/>
      <c r="C8" s="3"/>
      <c r="D8" s="3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21">
      <c r="A9" s="59" t="s">
        <v>8</v>
      </c>
      <c r="B9" s="58"/>
      <c r="C9" s="58"/>
      <c r="D9" s="58"/>
      <c r="E9" s="5"/>
      <c r="F9" s="5"/>
      <c r="G9" s="5"/>
      <c r="H9" s="5"/>
      <c r="I9" s="1"/>
      <c r="J9" s="1"/>
      <c r="K9" s="1"/>
      <c r="L9" s="1"/>
      <c r="M9" s="1"/>
      <c r="N9" s="1"/>
      <c r="O9" s="1"/>
    </row>
    <row r="10" spans="1:21">
      <c r="D10" s="7"/>
    </row>
    <row r="11" spans="1:21">
      <c r="A11" s="8"/>
      <c r="B11" s="8"/>
      <c r="C11" s="8"/>
      <c r="D11" s="8"/>
      <c r="E11" s="9"/>
      <c r="F11" s="8"/>
      <c r="G11" s="8"/>
      <c r="H11" s="8"/>
      <c r="I11" s="55" t="s">
        <v>9</v>
      </c>
      <c r="J11" s="56"/>
      <c r="K11" s="8"/>
      <c r="N11" s="8"/>
      <c r="O11" s="12" t="s">
        <v>10</v>
      </c>
      <c r="P11" s="13" t="s">
        <v>11</v>
      </c>
      <c r="Q11" s="8"/>
      <c r="R11" s="14" t="s">
        <v>12</v>
      </c>
      <c r="S11" s="15" t="s">
        <v>13</v>
      </c>
      <c r="T11" s="11"/>
    </row>
    <row r="12" spans="1:21">
      <c r="A12" s="16" t="s">
        <v>14</v>
      </c>
      <c r="B12" s="17" t="s">
        <v>15</v>
      </c>
      <c r="C12" s="17" t="s">
        <v>16</v>
      </c>
      <c r="D12" s="18" t="s">
        <v>17</v>
      </c>
      <c r="E12" s="16" t="s">
        <v>18</v>
      </c>
      <c r="F12" s="18" t="s">
        <v>19</v>
      </c>
      <c r="G12" s="16" t="s">
        <v>20</v>
      </c>
      <c r="H12" s="18" t="s">
        <v>21</v>
      </c>
      <c r="I12" s="19" t="s">
        <v>22</v>
      </c>
      <c r="J12" s="17" t="s">
        <v>23</v>
      </c>
      <c r="K12" s="17" t="s">
        <v>24</v>
      </c>
      <c r="L12" s="18" t="s">
        <v>25</v>
      </c>
      <c r="M12" s="18" t="s">
        <v>26</v>
      </c>
      <c r="N12" s="18" t="s">
        <v>27</v>
      </c>
      <c r="O12" s="20" t="s">
        <v>28</v>
      </c>
      <c r="P12" s="21" t="s">
        <v>29</v>
      </c>
      <c r="Q12" s="22" t="s">
        <v>30</v>
      </c>
      <c r="R12" s="12" t="s">
        <v>31</v>
      </c>
      <c r="S12" s="12" t="s">
        <v>32</v>
      </c>
      <c r="T12" s="23" t="s">
        <v>33</v>
      </c>
      <c r="U12" s="37"/>
    </row>
    <row r="13" spans="1:21">
      <c r="A13" s="38">
        <v>22</v>
      </c>
      <c r="B13" s="24" t="s">
        <v>34</v>
      </c>
      <c r="C13" s="34" t="s">
        <v>116</v>
      </c>
      <c r="D13" s="39">
        <v>77.75</v>
      </c>
      <c r="E13" s="40">
        <v>44219.75</v>
      </c>
      <c r="F13" s="39">
        <v>79.5</v>
      </c>
      <c r="G13" s="40">
        <v>44221.5</v>
      </c>
      <c r="H13" s="39">
        <v>982.5</v>
      </c>
      <c r="I13" s="39">
        <v>190</v>
      </c>
      <c r="J13" s="39">
        <v>78.75</v>
      </c>
      <c r="K13" s="39">
        <v>71950.7</v>
      </c>
      <c r="L13" s="41">
        <v>0.01</v>
      </c>
      <c r="M13" s="41">
        <v>0</v>
      </c>
      <c r="N13" s="42">
        <v>1.1299999999999999</v>
      </c>
      <c r="O13" s="42">
        <v>0.25</v>
      </c>
      <c r="P13" s="42">
        <v>0</v>
      </c>
      <c r="Q13" s="42">
        <v>69.09</v>
      </c>
      <c r="R13" s="42">
        <v>18.510000000000002</v>
      </c>
      <c r="S13" s="39">
        <v>13623.44</v>
      </c>
      <c r="T13" s="5" t="s">
        <v>35</v>
      </c>
      <c r="U13" s="37"/>
    </row>
    <row r="14" spans="1:21">
      <c r="A14" s="38">
        <v>6</v>
      </c>
      <c r="B14" s="24" t="s">
        <v>36</v>
      </c>
      <c r="C14" s="35" t="s">
        <v>37</v>
      </c>
      <c r="D14" s="39">
        <v>75</v>
      </c>
      <c r="E14" s="40">
        <v>44217</v>
      </c>
      <c r="F14" s="39">
        <v>79</v>
      </c>
      <c r="G14" s="40">
        <v>44221</v>
      </c>
      <c r="H14" s="39">
        <v>972.5</v>
      </c>
      <c r="I14" s="39">
        <v>186.25</v>
      </c>
      <c r="J14" s="39">
        <v>70.25</v>
      </c>
      <c r="K14" s="39">
        <v>71939.62</v>
      </c>
      <c r="L14" s="41">
        <v>0.01</v>
      </c>
      <c r="M14" s="41">
        <v>0</v>
      </c>
      <c r="N14" s="42">
        <v>0.99</v>
      </c>
      <c r="O14" s="42">
        <v>0.75</v>
      </c>
      <c r="P14" s="42">
        <v>0.25</v>
      </c>
      <c r="Q14" s="42">
        <v>66.81</v>
      </c>
      <c r="R14" s="42">
        <v>18.690000000000001</v>
      </c>
      <c r="S14" s="39">
        <v>13331.56</v>
      </c>
      <c r="T14" s="5" t="s">
        <v>38</v>
      </c>
      <c r="U14" s="37"/>
    </row>
    <row r="15" spans="1:21">
      <c r="A15" s="38">
        <v>21</v>
      </c>
      <c r="B15" s="24" t="s">
        <v>39</v>
      </c>
      <c r="C15" s="34" t="s">
        <v>40</v>
      </c>
      <c r="D15" s="39">
        <v>71.75</v>
      </c>
      <c r="E15" s="40">
        <v>44213.75</v>
      </c>
      <c r="F15" s="39">
        <v>75.75</v>
      </c>
      <c r="G15" s="40">
        <v>44217.75</v>
      </c>
      <c r="H15" s="39">
        <v>914.5</v>
      </c>
      <c r="I15" s="39">
        <v>180</v>
      </c>
      <c r="J15" s="39">
        <v>67</v>
      </c>
      <c r="K15" s="39">
        <v>70190.09</v>
      </c>
      <c r="L15" s="41">
        <v>0.01</v>
      </c>
      <c r="M15" s="41">
        <v>0</v>
      </c>
      <c r="N15" s="42">
        <v>1</v>
      </c>
      <c r="O15" s="42">
        <v>1.25</v>
      </c>
      <c r="P15" s="42">
        <v>0</v>
      </c>
      <c r="Q15" s="42">
        <v>67.989999999999995</v>
      </c>
      <c r="R15" s="42">
        <v>20.100000000000001</v>
      </c>
      <c r="S15" s="39">
        <v>12811.91</v>
      </c>
      <c r="T15" s="5" t="s">
        <v>41</v>
      </c>
      <c r="U15" s="37"/>
    </row>
    <row r="16" spans="1:21">
      <c r="A16" s="38">
        <v>8</v>
      </c>
      <c r="B16" s="24" t="s">
        <v>42</v>
      </c>
      <c r="C16" s="35" t="s">
        <v>43</v>
      </c>
      <c r="D16" s="39">
        <v>74</v>
      </c>
      <c r="E16" s="40">
        <v>44216</v>
      </c>
      <c r="F16" s="39">
        <v>78.75</v>
      </c>
      <c r="G16" s="40">
        <v>44220.75</v>
      </c>
      <c r="H16" s="39">
        <v>969.25</v>
      </c>
      <c r="I16" s="39">
        <v>185</v>
      </c>
      <c r="J16" s="39">
        <v>65.25</v>
      </c>
      <c r="K16" s="39">
        <v>62380.639999999999</v>
      </c>
      <c r="L16" s="41">
        <v>0.02</v>
      </c>
      <c r="M16" s="41">
        <v>0</v>
      </c>
      <c r="N16" s="42">
        <v>1.08</v>
      </c>
      <c r="O16" s="42">
        <v>0</v>
      </c>
      <c r="P16" s="42">
        <v>0</v>
      </c>
      <c r="Q16" s="42">
        <v>65.44</v>
      </c>
      <c r="R16" s="42">
        <v>19.46</v>
      </c>
      <c r="S16" s="39">
        <v>12600.85</v>
      </c>
      <c r="T16" s="5" t="s">
        <v>44</v>
      </c>
      <c r="U16" s="37"/>
    </row>
    <row r="17" spans="1:21">
      <c r="A17" s="38">
        <v>14</v>
      </c>
      <c r="B17" s="24" t="s">
        <v>45</v>
      </c>
      <c r="C17" s="35" t="s">
        <v>46</v>
      </c>
      <c r="D17" s="39">
        <v>75.25</v>
      </c>
      <c r="E17" s="40">
        <v>44217.25</v>
      </c>
      <c r="F17" s="39">
        <v>77</v>
      </c>
      <c r="G17" s="40">
        <v>44219</v>
      </c>
      <c r="H17" s="39">
        <v>939.75</v>
      </c>
      <c r="I17" s="39">
        <v>185</v>
      </c>
      <c r="J17" s="39">
        <v>72.75</v>
      </c>
      <c r="K17" s="39">
        <v>62932.639999999999</v>
      </c>
      <c r="L17" s="41">
        <v>0.01</v>
      </c>
      <c r="M17" s="41">
        <v>0</v>
      </c>
      <c r="N17" s="42">
        <v>1</v>
      </c>
      <c r="O17" s="42">
        <v>1</v>
      </c>
      <c r="P17" s="42">
        <v>0</v>
      </c>
      <c r="Q17" s="42">
        <v>67.08</v>
      </c>
      <c r="R17" s="42">
        <v>18.23</v>
      </c>
      <c r="S17" s="39">
        <v>12598.7</v>
      </c>
      <c r="T17" s="5" t="s">
        <v>44</v>
      </c>
      <c r="U17" s="37"/>
    </row>
    <row r="18" spans="1:21">
      <c r="A18" s="38">
        <v>5</v>
      </c>
      <c r="B18" s="24" t="s">
        <v>36</v>
      </c>
      <c r="C18" s="35" t="s">
        <v>47</v>
      </c>
      <c r="D18" s="39">
        <v>77.75</v>
      </c>
      <c r="E18" s="40">
        <v>44219.75</v>
      </c>
      <c r="F18" s="39">
        <v>79.5</v>
      </c>
      <c r="G18" s="40">
        <v>44221.5</v>
      </c>
      <c r="H18" s="39">
        <v>979.75</v>
      </c>
      <c r="I18" s="39">
        <v>186.25</v>
      </c>
      <c r="J18" s="39">
        <v>71.75</v>
      </c>
      <c r="K18" s="39">
        <v>68116.320000000007</v>
      </c>
      <c r="L18" s="41">
        <v>0.01</v>
      </c>
      <c r="M18" s="41">
        <v>0</v>
      </c>
      <c r="N18" s="42">
        <v>1.0900000000000001</v>
      </c>
      <c r="O18" s="42">
        <v>0.75</v>
      </c>
      <c r="P18" s="42">
        <v>0.5</v>
      </c>
      <c r="Q18" s="42">
        <v>72.97</v>
      </c>
      <c r="R18" s="42">
        <v>17.440000000000001</v>
      </c>
      <c r="S18" s="39">
        <v>12580.68</v>
      </c>
      <c r="T18" s="5" t="s">
        <v>44</v>
      </c>
      <c r="U18" s="37"/>
    </row>
    <row r="19" spans="1:21">
      <c r="A19" s="38">
        <v>18</v>
      </c>
      <c r="B19" s="24" t="s">
        <v>114</v>
      </c>
      <c r="C19" s="35" t="s">
        <v>48</v>
      </c>
      <c r="D19" s="39">
        <v>77.25</v>
      </c>
      <c r="E19" s="40">
        <v>44219.25</v>
      </c>
      <c r="F19" s="39">
        <v>80.5</v>
      </c>
      <c r="G19" s="40">
        <v>44222.5</v>
      </c>
      <c r="H19" s="39">
        <v>994.75</v>
      </c>
      <c r="I19" s="39">
        <v>193.75</v>
      </c>
      <c r="J19" s="39">
        <v>88.5</v>
      </c>
      <c r="K19" s="39">
        <v>60455.18</v>
      </c>
      <c r="L19" s="41">
        <v>0.01</v>
      </c>
      <c r="M19" s="41">
        <v>0</v>
      </c>
      <c r="N19" s="42">
        <v>1.04</v>
      </c>
      <c r="O19" s="42">
        <v>1</v>
      </c>
      <c r="P19" s="42">
        <v>0</v>
      </c>
      <c r="Q19" s="42">
        <v>70.819999999999993</v>
      </c>
      <c r="R19" s="42">
        <v>17.09</v>
      </c>
      <c r="S19" s="39">
        <v>12579.83</v>
      </c>
      <c r="T19" s="5" t="s">
        <v>44</v>
      </c>
      <c r="U19" s="37"/>
    </row>
    <row r="20" spans="1:21">
      <c r="A20" s="38">
        <v>4</v>
      </c>
      <c r="B20" s="24" t="s">
        <v>36</v>
      </c>
      <c r="C20" s="35" t="s">
        <v>49</v>
      </c>
      <c r="D20" s="39">
        <v>76.25</v>
      </c>
      <c r="E20" s="40">
        <v>44218.25</v>
      </c>
      <c r="F20" s="39">
        <v>79.75</v>
      </c>
      <c r="G20" s="40">
        <v>44221.75</v>
      </c>
      <c r="H20" s="39">
        <v>984.75</v>
      </c>
      <c r="I20" s="39">
        <v>188.75</v>
      </c>
      <c r="J20" s="39">
        <v>65.75</v>
      </c>
      <c r="K20" s="39">
        <v>63498.74</v>
      </c>
      <c r="L20" s="41">
        <v>0.02</v>
      </c>
      <c r="M20" s="41">
        <v>0.02</v>
      </c>
      <c r="N20" s="42">
        <v>1.0900000000000001</v>
      </c>
      <c r="O20" s="42">
        <v>0.75</v>
      </c>
      <c r="P20" s="42">
        <v>0</v>
      </c>
      <c r="Q20" s="42">
        <v>70.88</v>
      </c>
      <c r="R20" s="42">
        <v>18.079999999999998</v>
      </c>
      <c r="S20" s="39">
        <v>12418.26</v>
      </c>
      <c r="T20" s="5" t="s">
        <v>44</v>
      </c>
      <c r="U20" s="37"/>
    </row>
    <row r="21" spans="1:21">
      <c r="A21" s="38">
        <v>23</v>
      </c>
      <c r="B21" s="24" t="s">
        <v>50</v>
      </c>
      <c r="C21" s="34" t="s">
        <v>51</v>
      </c>
      <c r="D21" s="39">
        <v>73</v>
      </c>
      <c r="E21" s="40">
        <v>44215</v>
      </c>
      <c r="F21" s="39">
        <v>76.25</v>
      </c>
      <c r="G21" s="40">
        <v>44218.25</v>
      </c>
      <c r="H21" s="39">
        <v>926.5</v>
      </c>
      <c r="I21" s="39">
        <v>187.5</v>
      </c>
      <c r="J21" s="39">
        <v>69.75</v>
      </c>
      <c r="K21" s="39">
        <v>69271.37</v>
      </c>
      <c r="L21" s="41">
        <v>0.04</v>
      </c>
      <c r="M21" s="41">
        <v>0.01</v>
      </c>
      <c r="N21" s="42">
        <v>1.04</v>
      </c>
      <c r="O21" s="42">
        <v>1</v>
      </c>
      <c r="P21" s="42">
        <v>0.25</v>
      </c>
      <c r="Q21" s="42">
        <v>70.209999999999994</v>
      </c>
      <c r="R21" s="42">
        <v>18.29</v>
      </c>
      <c r="S21" s="39">
        <v>12337.41</v>
      </c>
      <c r="T21" s="5" t="s">
        <v>52</v>
      </c>
      <c r="U21" s="37"/>
    </row>
    <row r="22" spans="1:21">
      <c r="A22" s="38">
        <v>19</v>
      </c>
      <c r="B22" s="24" t="s">
        <v>114</v>
      </c>
      <c r="C22" s="35" t="s">
        <v>53</v>
      </c>
      <c r="D22" s="39">
        <v>74.75</v>
      </c>
      <c r="E22" s="40">
        <v>44216.75</v>
      </c>
      <c r="F22" s="39">
        <v>76</v>
      </c>
      <c r="G22" s="40">
        <v>44218</v>
      </c>
      <c r="H22" s="39">
        <v>919</v>
      </c>
      <c r="I22" s="39">
        <v>181.25</v>
      </c>
      <c r="J22" s="39">
        <v>63.5</v>
      </c>
      <c r="K22" s="39">
        <v>68027.429999999993</v>
      </c>
      <c r="L22" s="41">
        <v>0.01</v>
      </c>
      <c r="M22" s="41">
        <v>0</v>
      </c>
      <c r="N22" s="42">
        <v>1</v>
      </c>
      <c r="O22" s="42">
        <v>1.75</v>
      </c>
      <c r="P22" s="42">
        <v>0</v>
      </c>
      <c r="Q22" s="42">
        <v>71.650000000000006</v>
      </c>
      <c r="R22" s="42">
        <v>17.96</v>
      </c>
      <c r="S22" s="39">
        <v>12325.5</v>
      </c>
      <c r="T22" s="5" t="s">
        <v>52</v>
      </c>
      <c r="U22" s="37"/>
    </row>
    <row r="23" spans="1:21">
      <c r="A23" s="38">
        <v>11</v>
      </c>
      <c r="B23" s="24" t="s">
        <v>54</v>
      </c>
      <c r="C23" s="35" t="s">
        <v>55</v>
      </c>
      <c r="D23" s="39">
        <v>74.25</v>
      </c>
      <c r="E23" s="40">
        <v>44216.25</v>
      </c>
      <c r="F23" s="39">
        <v>74.25</v>
      </c>
      <c r="G23" s="40">
        <v>44216.25</v>
      </c>
      <c r="H23" s="39">
        <v>890</v>
      </c>
      <c r="I23" s="39">
        <v>160</v>
      </c>
      <c r="J23" s="39">
        <v>55</v>
      </c>
      <c r="K23" s="39">
        <v>68686.06</v>
      </c>
      <c r="L23" s="41">
        <v>0.02</v>
      </c>
      <c r="M23" s="41">
        <v>0.01</v>
      </c>
      <c r="N23" s="42">
        <v>0.99</v>
      </c>
      <c r="O23" s="42">
        <v>0.75</v>
      </c>
      <c r="P23" s="42">
        <v>0</v>
      </c>
      <c r="Q23" s="42">
        <v>67.86</v>
      </c>
      <c r="R23" s="42">
        <v>18.98</v>
      </c>
      <c r="S23" s="39">
        <v>12136.02</v>
      </c>
      <c r="T23" s="5" t="s">
        <v>52</v>
      </c>
      <c r="U23" s="37"/>
    </row>
    <row r="24" spans="1:21">
      <c r="A24" s="38">
        <v>20</v>
      </c>
      <c r="B24" s="24" t="s">
        <v>114</v>
      </c>
      <c r="C24" s="35" t="s">
        <v>56</v>
      </c>
      <c r="D24" s="39">
        <v>74.25</v>
      </c>
      <c r="E24" s="40">
        <v>44216.25</v>
      </c>
      <c r="F24" s="39">
        <v>76.25</v>
      </c>
      <c r="G24" s="40">
        <v>44218.25</v>
      </c>
      <c r="H24" s="39">
        <v>923.75</v>
      </c>
      <c r="I24" s="39">
        <v>183.75</v>
      </c>
      <c r="J24" s="39">
        <v>64.5</v>
      </c>
      <c r="K24" s="39">
        <v>60089.36</v>
      </c>
      <c r="L24" s="41">
        <v>0.01</v>
      </c>
      <c r="M24" s="41">
        <v>0</v>
      </c>
      <c r="N24" s="42">
        <v>1.03</v>
      </c>
      <c r="O24" s="42">
        <v>1</v>
      </c>
      <c r="P24" s="42">
        <v>0.75</v>
      </c>
      <c r="Q24" s="42">
        <v>71.02</v>
      </c>
      <c r="R24" s="42">
        <v>18.09</v>
      </c>
      <c r="S24" s="39">
        <v>12119.03</v>
      </c>
      <c r="T24" s="5" t="s">
        <v>52</v>
      </c>
      <c r="U24" s="37"/>
    </row>
    <row r="25" spans="1:21">
      <c r="A25" s="38">
        <v>2</v>
      </c>
      <c r="B25" s="24" t="s">
        <v>36</v>
      </c>
      <c r="C25" s="35" t="s">
        <v>57</v>
      </c>
      <c r="D25" s="39">
        <v>74.75</v>
      </c>
      <c r="E25" s="40">
        <v>44216.75</v>
      </c>
      <c r="F25" s="39">
        <v>77</v>
      </c>
      <c r="G25" s="40">
        <v>44219</v>
      </c>
      <c r="H25" s="39">
        <v>938.25</v>
      </c>
      <c r="I25" s="39">
        <v>183.75</v>
      </c>
      <c r="J25" s="39">
        <v>74.75</v>
      </c>
      <c r="K25" s="39">
        <v>66799.14</v>
      </c>
      <c r="L25" s="41">
        <v>0.01</v>
      </c>
      <c r="M25" s="41">
        <v>0.01</v>
      </c>
      <c r="N25" s="42">
        <v>1</v>
      </c>
      <c r="O25" s="42">
        <v>1.25</v>
      </c>
      <c r="P25" s="42">
        <v>0</v>
      </c>
      <c r="Q25" s="42">
        <v>70.13</v>
      </c>
      <c r="R25" s="42">
        <v>18.54</v>
      </c>
      <c r="S25" s="39">
        <v>11964.76</v>
      </c>
      <c r="T25" s="5" t="s">
        <v>52</v>
      </c>
      <c r="U25" s="37"/>
    </row>
    <row r="26" spans="1:21">
      <c r="A26" s="38">
        <v>3</v>
      </c>
      <c r="B26" s="24" t="s">
        <v>36</v>
      </c>
      <c r="C26" s="35" t="s">
        <v>58</v>
      </c>
      <c r="D26" s="39">
        <v>73.5</v>
      </c>
      <c r="E26" s="40">
        <v>44215.5</v>
      </c>
      <c r="F26" s="39">
        <v>78.25</v>
      </c>
      <c r="G26" s="40">
        <v>44220.25</v>
      </c>
      <c r="H26" s="39">
        <v>958.25</v>
      </c>
      <c r="I26" s="39">
        <v>191.25</v>
      </c>
      <c r="J26" s="39">
        <v>78</v>
      </c>
      <c r="K26" s="39">
        <v>72071.05</v>
      </c>
      <c r="L26" s="41">
        <v>0</v>
      </c>
      <c r="M26" s="41">
        <v>0</v>
      </c>
      <c r="N26" s="42">
        <v>1.02</v>
      </c>
      <c r="O26" s="42">
        <v>1</v>
      </c>
      <c r="P26" s="42">
        <v>0</v>
      </c>
      <c r="Q26" s="42">
        <v>71.59</v>
      </c>
      <c r="R26" s="42">
        <v>17.16</v>
      </c>
      <c r="S26" s="39">
        <v>11962.57</v>
      </c>
      <c r="T26" s="5" t="s">
        <v>52</v>
      </c>
      <c r="U26" s="37"/>
    </row>
    <row r="27" spans="1:21">
      <c r="A27" s="38">
        <v>28</v>
      </c>
      <c r="B27" s="24" t="s">
        <v>115</v>
      </c>
      <c r="C27" s="34" t="s">
        <v>59</v>
      </c>
      <c r="D27" s="39">
        <v>77</v>
      </c>
      <c r="E27" s="40">
        <v>44219</v>
      </c>
      <c r="F27" s="39">
        <v>81.5</v>
      </c>
      <c r="G27" s="40">
        <v>44223.5</v>
      </c>
      <c r="H27" s="39">
        <v>1008</v>
      </c>
      <c r="I27" s="39">
        <v>202.5</v>
      </c>
      <c r="J27" s="39">
        <v>90.25</v>
      </c>
      <c r="K27" s="39">
        <v>66679.22</v>
      </c>
      <c r="L27" s="41">
        <v>0</v>
      </c>
      <c r="M27" s="41">
        <v>0</v>
      </c>
      <c r="N27" s="42">
        <v>0.99</v>
      </c>
      <c r="O27" s="42">
        <v>0.75</v>
      </c>
      <c r="P27" s="42">
        <v>0.5</v>
      </c>
      <c r="Q27" s="42">
        <v>69.06</v>
      </c>
      <c r="R27" s="42">
        <v>18.63</v>
      </c>
      <c r="S27" s="39">
        <v>11928.13</v>
      </c>
      <c r="T27" s="5" t="s">
        <v>52</v>
      </c>
      <c r="U27" s="37"/>
    </row>
    <row r="28" spans="1:21">
      <c r="A28" s="38">
        <v>13</v>
      </c>
      <c r="B28" s="24" t="s">
        <v>54</v>
      </c>
      <c r="C28" s="35" t="s">
        <v>60</v>
      </c>
      <c r="D28" s="39">
        <v>77.25</v>
      </c>
      <c r="E28" s="40">
        <v>44219.25</v>
      </c>
      <c r="F28" s="39">
        <v>79</v>
      </c>
      <c r="G28" s="40">
        <v>44221</v>
      </c>
      <c r="H28" s="39">
        <v>973.25</v>
      </c>
      <c r="I28" s="39">
        <v>160</v>
      </c>
      <c r="J28" s="39">
        <v>62.5</v>
      </c>
      <c r="K28" s="39">
        <v>67308.37</v>
      </c>
      <c r="L28" s="41">
        <v>0</v>
      </c>
      <c r="M28" s="41">
        <v>0</v>
      </c>
      <c r="N28" s="42">
        <v>0.98</v>
      </c>
      <c r="O28" s="42">
        <v>0</v>
      </c>
      <c r="P28" s="42">
        <v>0</v>
      </c>
      <c r="Q28" s="42">
        <v>67.11</v>
      </c>
      <c r="R28" s="42">
        <v>19.559999999999999</v>
      </c>
      <c r="S28" s="39">
        <v>11870.78</v>
      </c>
      <c r="T28" s="5" t="s">
        <v>61</v>
      </c>
      <c r="U28" s="37"/>
    </row>
    <row r="29" spans="1:21">
      <c r="A29" s="38">
        <v>24</v>
      </c>
      <c r="B29" s="24" t="s">
        <v>50</v>
      </c>
      <c r="C29" s="34" t="s">
        <v>62</v>
      </c>
      <c r="D29" s="39">
        <v>69.5</v>
      </c>
      <c r="E29" s="40">
        <v>44211.5</v>
      </c>
      <c r="F29" s="39">
        <v>72.5</v>
      </c>
      <c r="G29" s="40">
        <v>44214.5</v>
      </c>
      <c r="H29" s="39">
        <v>865</v>
      </c>
      <c r="I29" s="39">
        <v>171.25</v>
      </c>
      <c r="J29" s="39">
        <v>59.75</v>
      </c>
      <c r="K29" s="39">
        <v>66622.259999999995</v>
      </c>
      <c r="L29" s="41">
        <v>0.01</v>
      </c>
      <c r="M29" s="41">
        <v>0</v>
      </c>
      <c r="N29" s="42">
        <v>0.99</v>
      </c>
      <c r="O29" s="42">
        <v>2.25</v>
      </c>
      <c r="P29" s="42">
        <v>0</v>
      </c>
      <c r="Q29" s="42">
        <v>70.22</v>
      </c>
      <c r="R29" s="42">
        <v>17.579999999999998</v>
      </c>
      <c r="S29" s="39">
        <v>11510.75</v>
      </c>
      <c r="T29" s="5" t="s">
        <v>63</v>
      </c>
      <c r="U29" s="37"/>
    </row>
    <row r="30" spans="1:21">
      <c r="A30" s="38">
        <v>17</v>
      </c>
      <c r="B30" s="24" t="s">
        <v>64</v>
      </c>
      <c r="C30" s="35" t="s">
        <v>65</v>
      </c>
      <c r="D30" s="39">
        <v>73.75</v>
      </c>
      <c r="E30" s="40">
        <v>44215.75</v>
      </c>
      <c r="F30" s="39">
        <v>78.75</v>
      </c>
      <c r="G30" s="40">
        <v>44220.75</v>
      </c>
      <c r="H30" s="39">
        <v>968.25</v>
      </c>
      <c r="I30" s="39">
        <v>178.75</v>
      </c>
      <c r="J30" s="39">
        <v>65</v>
      </c>
      <c r="K30" s="39">
        <v>67464.88</v>
      </c>
      <c r="L30" s="41">
        <v>0.03</v>
      </c>
      <c r="M30" s="41">
        <v>0</v>
      </c>
      <c r="N30" s="42">
        <v>0.98</v>
      </c>
      <c r="O30" s="42">
        <v>2</v>
      </c>
      <c r="P30" s="42">
        <v>0</v>
      </c>
      <c r="Q30" s="42">
        <v>68.95</v>
      </c>
      <c r="R30" s="42">
        <v>19.739999999999998</v>
      </c>
      <c r="S30" s="39">
        <v>11454.77</v>
      </c>
      <c r="T30" s="5" t="s">
        <v>63</v>
      </c>
      <c r="U30" s="37"/>
    </row>
    <row r="31" spans="1:21">
      <c r="A31" s="38">
        <v>9</v>
      </c>
      <c r="B31" s="24" t="s">
        <v>42</v>
      </c>
      <c r="C31" s="35" t="s">
        <v>66</v>
      </c>
      <c r="D31" s="39">
        <v>75.5</v>
      </c>
      <c r="E31" s="40">
        <v>44217.5</v>
      </c>
      <c r="F31" s="39">
        <v>77.75</v>
      </c>
      <c r="G31" s="40">
        <v>44219.75</v>
      </c>
      <c r="H31" s="39">
        <v>952.25</v>
      </c>
      <c r="I31" s="39">
        <v>186.25</v>
      </c>
      <c r="J31" s="39">
        <v>65.5</v>
      </c>
      <c r="K31" s="39">
        <v>66689.34</v>
      </c>
      <c r="L31" s="41">
        <v>0.01</v>
      </c>
      <c r="M31" s="41">
        <v>0</v>
      </c>
      <c r="N31" s="42">
        <v>0.96</v>
      </c>
      <c r="O31" s="42">
        <v>1.5</v>
      </c>
      <c r="P31" s="42">
        <v>0.25</v>
      </c>
      <c r="Q31" s="42">
        <v>64.89</v>
      </c>
      <c r="R31" s="42">
        <v>19.96</v>
      </c>
      <c r="S31" s="39">
        <v>11434.44</v>
      </c>
      <c r="T31" s="5" t="s">
        <v>63</v>
      </c>
      <c r="U31" s="37"/>
    </row>
    <row r="32" spans="1:21">
      <c r="A32" s="38">
        <v>15</v>
      </c>
      <c r="B32" s="24" t="s">
        <v>67</v>
      </c>
      <c r="C32" s="35" t="s">
        <v>68</v>
      </c>
      <c r="D32" s="39">
        <v>74.75</v>
      </c>
      <c r="E32" s="40">
        <v>44216.75</v>
      </c>
      <c r="F32" s="39">
        <v>77.75</v>
      </c>
      <c r="G32" s="40">
        <v>44219.75</v>
      </c>
      <c r="H32" s="39">
        <v>950</v>
      </c>
      <c r="I32" s="39">
        <v>183.75</v>
      </c>
      <c r="J32" s="39">
        <v>64.5</v>
      </c>
      <c r="K32" s="39">
        <v>65132.57</v>
      </c>
      <c r="L32" s="41">
        <v>0.01</v>
      </c>
      <c r="M32" s="41">
        <v>0.02</v>
      </c>
      <c r="N32" s="42">
        <v>1.01</v>
      </c>
      <c r="O32" s="42">
        <v>0.75</v>
      </c>
      <c r="P32" s="42">
        <v>0.5</v>
      </c>
      <c r="Q32" s="42">
        <v>70.150000000000006</v>
      </c>
      <c r="R32" s="42">
        <v>17.13</v>
      </c>
      <c r="S32" s="39">
        <v>11408.02</v>
      </c>
      <c r="T32" s="5" t="s">
        <v>63</v>
      </c>
      <c r="U32" s="37"/>
    </row>
    <row r="33" spans="1:21">
      <c r="A33" s="38" t="s">
        <v>69</v>
      </c>
      <c r="B33" s="24" t="s">
        <v>70</v>
      </c>
      <c r="C33" s="35" t="s">
        <v>71</v>
      </c>
      <c r="D33" s="39">
        <v>77.75</v>
      </c>
      <c r="E33" s="40">
        <v>44219.75</v>
      </c>
      <c r="F33" s="39">
        <v>78.5</v>
      </c>
      <c r="G33" s="40">
        <v>44220.5</v>
      </c>
      <c r="H33" s="39">
        <v>966</v>
      </c>
      <c r="I33" s="39">
        <v>172.5</v>
      </c>
      <c r="J33" s="39">
        <v>63.25</v>
      </c>
      <c r="K33" s="39">
        <v>64163.24</v>
      </c>
      <c r="L33" s="41">
        <v>0.14000000000000001</v>
      </c>
      <c r="M33" s="41">
        <v>0.05</v>
      </c>
      <c r="N33" s="42">
        <v>1.02</v>
      </c>
      <c r="O33" s="42">
        <v>0.25</v>
      </c>
      <c r="P33" s="42">
        <v>0.25</v>
      </c>
      <c r="Q33" s="42">
        <v>68.5</v>
      </c>
      <c r="R33" s="42">
        <v>18.68</v>
      </c>
      <c r="S33" s="39">
        <v>11218.34</v>
      </c>
      <c r="T33" s="5" t="s">
        <v>63</v>
      </c>
      <c r="U33" s="37"/>
    </row>
    <row r="34" spans="1:21">
      <c r="A34" s="38">
        <v>26</v>
      </c>
      <c r="B34" s="24" t="s">
        <v>72</v>
      </c>
      <c r="C34" s="34" t="s">
        <v>73</v>
      </c>
      <c r="D34" s="39">
        <v>76.25</v>
      </c>
      <c r="E34" s="40">
        <v>44218.25</v>
      </c>
      <c r="F34" s="39">
        <v>77</v>
      </c>
      <c r="G34" s="40">
        <v>44219</v>
      </c>
      <c r="H34" s="39">
        <v>937.5</v>
      </c>
      <c r="I34" s="39">
        <v>186.25</v>
      </c>
      <c r="J34" s="39">
        <v>73.5</v>
      </c>
      <c r="K34" s="39">
        <v>58821.34</v>
      </c>
      <c r="L34" s="41">
        <v>0</v>
      </c>
      <c r="M34" s="41">
        <v>0</v>
      </c>
      <c r="N34" s="42">
        <v>1.01</v>
      </c>
      <c r="O34" s="42">
        <v>0.75</v>
      </c>
      <c r="P34" s="42">
        <v>0</v>
      </c>
      <c r="Q34" s="42">
        <v>69.599999999999994</v>
      </c>
      <c r="R34" s="42">
        <v>19.09</v>
      </c>
      <c r="S34" s="39">
        <v>11164.74</v>
      </c>
      <c r="T34" s="5" t="s">
        <v>63</v>
      </c>
      <c r="U34" s="37"/>
    </row>
    <row r="35" spans="1:21">
      <c r="A35" s="38">
        <v>1</v>
      </c>
      <c r="B35" s="24" t="s">
        <v>36</v>
      </c>
      <c r="C35" s="34" t="s">
        <v>74</v>
      </c>
      <c r="D35" s="39">
        <v>74.5</v>
      </c>
      <c r="E35" s="40">
        <v>44216.5</v>
      </c>
      <c r="F35" s="39">
        <v>76.5</v>
      </c>
      <c r="G35" s="40">
        <v>44218.5</v>
      </c>
      <c r="H35" s="39">
        <v>929.5</v>
      </c>
      <c r="I35" s="39">
        <v>171.25</v>
      </c>
      <c r="J35" s="39">
        <v>56</v>
      </c>
      <c r="K35" s="39">
        <v>65151.46</v>
      </c>
      <c r="L35" s="41">
        <v>0.03</v>
      </c>
      <c r="M35" s="41">
        <v>0.01</v>
      </c>
      <c r="N35" s="42">
        <v>1.3</v>
      </c>
      <c r="O35" s="42">
        <v>1.25</v>
      </c>
      <c r="P35" s="42">
        <v>0.25</v>
      </c>
      <c r="Q35" s="42">
        <v>72.69</v>
      </c>
      <c r="R35" s="42">
        <v>15.89</v>
      </c>
      <c r="S35" s="39">
        <v>11164.51</v>
      </c>
      <c r="T35" s="5" t="s">
        <v>63</v>
      </c>
      <c r="U35" s="37"/>
    </row>
    <row r="36" spans="1:21">
      <c r="A36" s="38">
        <v>27</v>
      </c>
      <c r="B36" s="24" t="s">
        <v>72</v>
      </c>
      <c r="C36" s="34" t="s">
        <v>75</v>
      </c>
      <c r="D36" s="39">
        <v>74.5</v>
      </c>
      <c r="E36" s="40">
        <v>44216.5</v>
      </c>
      <c r="F36" s="39">
        <v>76.5</v>
      </c>
      <c r="G36" s="40">
        <v>44218.5</v>
      </c>
      <c r="H36" s="39">
        <v>928.25</v>
      </c>
      <c r="I36" s="39">
        <v>190</v>
      </c>
      <c r="J36" s="39">
        <v>76.25</v>
      </c>
      <c r="K36" s="39">
        <v>65808.86</v>
      </c>
      <c r="L36" s="41">
        <v>0.01</v>
      </c>
      <c r="M36" s="41">
        <v>0</v>
      </c>
      <c r="N36" s="42">
        <v>0.99</v>
      </c>
      <c r="O36" s="42">
        <v>1</v>
      </c>
      <c r="P36" s="42">
        <v>0</v>
      </c>
      <c r="Q36" s="42">
        <v>69.41</v>
      </c>
      <c r="R36" s="42">
        <v>19.260000000000002</v>
      </c>
      <c r="S36" s="39">
        <v>10921.92</v>
      </c>
      <c r="T36" s="5" t="s">
        <v>76</v>
      </c>
      <c r="U36" s="37"/>
    </row>
    <row r="37" spans="1:21">
      <c r="A37" s="38">
        <v>7</v>
      </c>
      <c r="B37" s="24" t="s">
        <v>36</v>
      </c>
      <c r="C37" s="35" t="s">
        <v>77</v>
      </c>
      <c r="D37" s="39">
        <v>78.75</v>
      </c>
      <c r="E37" s="40">
        <v>44220.75</v>
      </c>
      <c r="F37" s="39">
        <v>81.25</v>
      </c>
      <c r="G37" s="40">
        <v>44223.25</v>
      </c>
      <c r="H37" s="39">
        <v>1003.75</v>
      </c>
      <c r="I37" s="39">
        <v>186.25</v>
      </c>
      <c r="J37" s="39">
        <v>71.25</v>
      </c>
      <c r="K37" s="39">
        <v>64178.67</v>
      </c>
      <c r="L37" s="41">
        <v>0.02</v>
      </c>
      <c r="M37" s="41">
        <v>0</v>
      </c>
      <c r="N37" s="42">
        <v>1.01</v>
      </c>
      <c r="O37" s="42">
        <v>0.75</v>
      </c>
      <c r="P37" s="42">
        <v>0.5</v>
      </c>
      <c r="Q37" s="42">
        <v>69.88</v>
      </c>
      <c r="R37" s="42">
        <v>20.2</v>
      </c>
      <c r="S37" s="39">
        <v>10675.41</v>
      </c>
      <c r="T37" s="5" t="s">
        <v>78</v>
      </c>
      <c r="U37" s="37"/>
    </row>
    <row r="38" spans="1:21">
      <c r="A38" s="38">
        <v>10</v>
      </c>
      <c r="B38" s="24" t="s">
        <v>42</v>
      </c>
      <c r="C38" s="35" t="s">
        <v>79</v>
      </c>
      <c r="D38" s="39">
        <v>74.5</v>
      </c>
      <c r="E38" s="40">
        <v>44216.5</v>
      </c>
      <c r="F38" s="39">
        <v>78</v>
      </c>
      <c r="G38" s="40">
        <v>44220</v>
      </c>
      <c r="H38" s="39">
        <v>955.75</v>
      </c>
      <c r="I38" s="39">
        <v>173.75</v>
      </c>
      <c r="J38" s="39">
        <v>61.75</v>
      </c>
      <c r="K38" s="39">
        <v>62937.63</v>
      </c>
      <c r="L38" s="41">
        <v>0.03</v>
      </c>
      <c r="M38" s="41">
        <v>0</v>
      </c>
      <c r="N38" s="42">
        <v>0.99</v>
      </c>
      <c r="O38" s="42">
        <v>1</v>
      </c>
      <c r="P38" s="42">
        <v>0</v>
      </c>
      <c r="Q38" s="42">
        <v>68.62</v>
      </c>
      <c r="R38" s="42">
        <v>18.940000000000001</v>
      </c>
      <c r="S38" s="39">
        <v>9954.74</v>
      </c>
      <c r="T38" s="5" t="s">
        <v>80</v>
      </c>
      <c r="U38" s="37"/>
    </row>
    <row r="39" spans="1:21">
      <c r="A39" s="5"/>
      <c r="B39" s="5"/>
      <c r="C39" s="5"/>
      <c r="D39" s="5"/>
      <c r="E39" s="5"/>
      <c r="F39" s="5"/>
      <c r="G39" s="5"/>
      <c r="H39" s="5"/>
      <c r="I39" s="5"/>
      <c r="J39" s="5"/>
      <c r="K39" s="42"/>
      <c r="L39" s="42"/>
      <c r="M39" s="42"/>
      <c r="N39" s="42"/>
      <c r="O39" s="42"/>
      <c r="P39" s="42"/>
      <c r="Q39" s="5"/>
      <c r="R39" s="5" t="s">
        <v>81</v>
      </c>
      <c r="S39" s="5"/>
      <c r="T39" s="5" t="s">
        <v>81</v>
      </c>
      <c r="U39" s="37"/>
    </row>
    <row r="40" spans="1:21">
      <c r="A40" s="5"/>
      <c r="B40" s="5"/>
      <c r="C40" s="43" t="s">
        <v>82</v>
      </c>
      <c r="D40" s="25">
        <f>AVERAGE(D13:D38)</f>
        <v>75.134615384615387</v>
      </c>
      <c r="E40" s="26">
        <f>AVERAGE(E13:E38)</f>
        <v>44217.134615384617</v>
      </c>
      <c r="F40" s="25">
        <f>AVERAGE(F13:F38)</f>
        <v>77.79807692307692</v>
      </c>
      <c r="G40" s="26">
        <f>AVERAGE(G13:G38)</f>
        <v>44219.798076923078</v>
      </c>
      <c r="H40" s="25">
        <f>AVERAGE(H13:H38)</f>
        <v>951.19230769230774</v>
      </c>
      <c r="I40" s="25">
        <f t="shared" ref="I40:K40" si="0">AVERAGE(I13:I38)</f>
        <v>182.5</v>
      </c>
      <c r="J40" s="25">
        <f t="shared" si="0"/>
        <v>69.038461538461533</v>
      </c>
      <c r="K40" s="25">
        <f t="shared" si="0"/>
        <v>66052.545384615398</v>
      </c>
      <c r="L40" s="27">
        <f>AVERAGE(L13:L38)</f>
        <v>1.8461538461538467E-2</v>
      </c>
      <c r="M40" s="27">
        <f>AVERAGE(M13:M38)</f>
        <v>5.0000000000000001E-3</v>
      </c>
      <c r="N40" s="28">
        <f>AVERAGE(N13:N38)</f>
        <v>1.0280769230769231</v>
      </c>
      <c r="O40" s="28">
        <f t="shared" ref="O40:Q40" si="1">AVERAGE(O13:O38)</f>
        <v>0.95192307692307687</v>
      </c>
      <c r="P40" s="28">
        <f t="shared" si="1"/>
        <v>0.15384615384615385</v>
      </c>
      <c r="Q40" s="28">
        <f t="shared" si="1"/>
        <v>69.331538461538457</v>
      </c>
      <c r="R40" s="25">
        <f>AVERAGE(R13:R38)</f>
        <v>18.510769230769228</v>
      </c>
      <c r="S40" s="25">
        <f>AVERAGE(S13:S38)</f>
        <v>11926.810384615383</v>
      </c>
      <c r="T40" s="5"/>
      <c r="U40" s="37"/>
    </row>
    <row r="41" spans="1:21">
      <c r="A41" s="5"/>
      <c r="B41" s="5"/>
      <c r="C41" s="43" t="s">
        <v>83</v>
      </c>
      <c r="D41" s="25">
        <v>2.5499999999999998</v>
      </c>
      <c r="E41" s="25"/>
      <c r="F41" s="25">
        <v>1.93</v>
      </c>
      <c r="G41" s="25"/>
      <c r="H41" s="25">
        <v>32.22</v>
      </c>
      <c r="I41" s="25">
        <v>13.55</v>
      </c>
      <c r="J41" s="25">
        <v>8.6300000000000008</v>
      </c>
      <c r="K41" s="25">
        <v>10359</v>
      </c>
      <c r="L41" s="27">
        <v>4.2000000000000003E-2</v>
      </c>
      <c r="M41" s="27">
        <v>2.41E-2</v>
      </c>
      <c r="N41" s="28">
        <v>7.8E-2</v>
      </c>
      <c r="O41" s="28">
        <v>0.51</v>
      </c>
      <c r="P41" s="28">
        <v>0.51300000000000001</v>
      </c>
      <c r="Q41" s="28">
        <v>2.66</v>
      </c>
      <c r="R41" s="25">
        <v>1.57</v>
      </c>
      <c r="S41" s="25">
        <v>1711.04</v>
      </c>
      <c r="T41" s="5"/>
      <c r="U41" s="37"/>
    </row>
    <row r="42" spans="1:21">
      <c r="A42" s="5"/>
      <c r="B42" s="5"/>
      <c r="C42" s="43" t="s">
        <v>84</v>
      </c>
      <c r="D42" s="28">
        <v>2.41</v>
      </c>
      <c r="E42" s="26"/>
      <c r="F42" s="28">
        <v>1.77</v>
      </c>
      <c r="G42" s="26"/>
      <c r="H42" s="28">
        <v>2.41</v>
      </c>
      <c r="I42" s="28">
        <v>5.27</v>
      </c>
      <c r="J42" s="28">
        <v>8.8699999999999992</v>
      </c>
      <c r="K42" s="28">
        <v>11.13</v>
      </c>
      <c r="L42" s="28">
        <v>170.37</v>
      </c>
      <c r="M42" s="28">
        <v>346.85</v>
      </c>
      <c r="N42" s="28">
        <v>5.42</v>
      </c>
      <c r="O42" s="28">
        <v>38.04</v>
      </c>
      <c r="P42" s="28">
        <v>236.89</v>
      </c>
      <c r="Q42" s="28">
        <v>2.73</v>
      </c>
      <c r="R42" s="28">
        <v>6.02</v>
      </c>
      <c r="S42" s="28">
        <v>10.18</v>
      </c>
      <c r="T42" s="5"/>
      <c r="U42" s="37"/>
    </row>
    <row r="43" spans="1:21">
      <c r="A43" s="5"/>
      <c r="B43" s="5"/>
      <c r="C43" s="44" t="s">
        <v>85</v>
      </c>
      <c r="D43" s="25">
        <f>MAX(D13:D38)</f>
        <v>78.75</v>
      </c>
      <c r="E43" s="26">
        <f>MAX(E13:E38)</f>
        <v>44220.75</v>
      </c>
      <c r="F43" s="25">
        <f>MAX(F13:F38)</f>
        <v>81.5</v>
      </c>
      <c r="G43" s="26">
        <f>MAX(G13:G38)</f>
        <v>44223.5</v>
      </c>
      <c r="H43" s="25">
        <f>MAX(H13:H38)</f>
        <v>1008</v>
      </c>
      <c r="I43" s="25">
        <f t="shared" ref="I43:K43" si="2">MAX(I13:I38)</f>
        <v>202.5</v>
      </c>
      <c r="J43" s="25">
        <f t="shared" si="2"/>
        <v>90.25</v>
      </c>
      <c r="K43" s="25">
        <f t="shared" si="2"/>
        <v>72071.05</v>
      </c>
      <c r="L43" s="27">
        <f>MAX(L13:L38)</f>
        <v>0.14000000000000001</v>
      </c>
      <c r="M43" s="27">
        <f>MAX(M13:M38)</f>
        <v>0.05</v>
      </c>
      <c r="N43" s="28">
        <f>MAX(N13:N38)</f>
        <v>1.3</v>
      </c>
      <c r="O43" s="28">
        <f t="shared" ref="O43:Q43" si="3">MAX(O13:O38)</f>
        <v>2.25</v>
      </c>
      <c r="P43" s="28">
        <f t="shared" si="3"/>
        <v>0.75</v>
      </c>
      <c r="Q43" s="28">
        <f t="shared" si="3"/>
        <v>72.97</v>
      </c>
      <c r="R43" s="25">
        <f>MAX(R13:R38)</f>
        <v>20.2</v>
      </c>
      <c r="S43" s="25">
        <f>MAX(S13:S38)</f>
        <v>13623.44</v>
      </c>
      <c r="T43" s="5"/>
      <c r="U43" s="37"/>
    </row>
    <row r="44" spans="1:21">
      <c r="A44" s="5"/>
      <c r="B44" s="5"/>
      <c r="C44" s="44" t="s">
        <v>86</v>
      </c>
      <c r="D44" s="25">
        <f>MIN(D13:D38)</f>
        <v>69.5</v>
      </c>
      <c r="E44" s="26">
        <f>MIN(E13:E38)</f>
        <v>44211.5</v>
      </c>
      <c r="F44" s="25">
        <f>MIN(F13:F38)</f>
        <v>72.5</v>
      </c>
      <c r="G44" s="26">
        <f>MIN(G13:G38)</f>
        <v>44214.5</v>
      </c>
      <c r="H44" s="25">
        <f>MIN(H13:H38)</f>
        <v>865</v>
      </c>
      <c r="I44" s="25">
        <f t="shared" ref="I44:K44" si="4">MIN(I13:I38)</f>
        <v>160</v>
      </c>
      <c r="J44" s="25">
        <f t="shared" si="4"/>
        <v>55</v>
      </c>
      <c r="K44" s="25">
        <f t="shared" si="4"/>
        <v>58821.34</v>
      </c>
      <c r="L44" s="27">
        <f>MIN(L13:L38)</f>
        <v>0</v>
      </c>
      <c r="M44" s="27">
        <f>MIN(M13:M38)</f>
        <v>0</v>
      </c>
      <c r="N44" s="28">
        <f>MIN(N13:N38)</f>
        <v>0.96</v>
      </c>
      <c r="O44" s="28">
        <f t="shared" ref="O44:Q44" si="5">MIN(O13:O38)</f>
        <v>0</v>
      </c>
      <c r="P44" s="28">
        <f t="shared" si="5"/>
        <v>0</v>
      </c>
      <c r="Q44" s="28">
        <f t="shared" si="5"/>
        <v>64.89</v>
      </c>
      <c r="R44" s="25">
        <f>MIN(R13:R38)</f>
        <v>15.89</v>
      </c>
      <c r="S44" s="25">
        <f>MIN(S13:S38)</f>
        <v>9954.74</v>
      </c>
      <c r="T44" s="5"/>
      <c r="U44" s="37"/>
    </row>
    <row r="45" spans="1:21">
      <c r="A45" s="37"/>
      <c r="B45" s="5"/>
      <c r="C45" s="45"/>
      <c r="D45" s="29" t="s">
        <v>87</v>
      </c>
      <c r="E45" s="29"/>
      <c r="F45" s="29" t="s">
        <v>87</v>
      </c>
      <c r="G45" s="29"/>
      <c r="H45" s="29" t="s">
        <v>87</v>
      </c>
      <c r="I45" s="29" t="s">
        <v>87</v>
      </c>
      <c r="J45" s="29" t="s">
        <v>87</v>
      </c>
      <c r="K45" s="29" t="s">
        <v>88</v>
      </c>
      <c r="L45" s="29" t="s">
        <v>87</v>
      </c>
      <c r="M45" s="29" t="s">
        <v>87</v>
      </c>
      <c r="N45" s="29" t="s">
        <v>87</v>
      </c>
      <c r="O45" s="29" t="s">
        <v>87</v>
      </c>
      <c r="P45" s="29" t="s">
        <v>88</v>
      </c>
      <c r="Q45" s="29" t="s">
        <v>87</v>
      </c>
      <c r="R45" s="29" t="s">
        <v>87</v>
      </c>
      <c r="S45" s="29" t="s">
        <v>87</v>
      </c>
      <c r="T45" s="5"/>
      <c r="U45" s="37"/>
    </row>
    <row r="46" spans="1:21">
      <c r="A46" s="37"/>
      <c r="B46" s="53" t="s">
        <v>89</v>
      </c>
      <c r="C46" s="53"/>
      <c r="D46" s="53"/>
      <c r="E46" s="53"/>
      <c r="F46" s="53"/>
      <c r="G46" s="53"/>
      <c r="H46" s="53"/>
      <c r="I46" s="53"/>
      <c r="J46" s="53"/>
      <c r="K46" s="53"/>
      <c r="L46" s="30"/>
      <c r="M46" s="5"/>
      <c r="N46" s="5"/>
      <c r="O46" s="5"/>
      <c r="P46" s="5"/>
      <c r="Q46" s="5"/>
      <c r="R46" s="5"/>
      <c r="S46" s="5"/>
      <c r="T46" s="5"/>
      <c r="U46" s="37"/>
    </row>
    <row r="47" spans="1:21">
      <c r="A47" s="37"/>
      <c r="B47" s="53" t="s">
        <v>90</v>
      </c>
      <c r="C47" s="53"/>
      <c r="D47" s="53"/>
      <c r="E47" s="53"/>
      <c r="F47" s="53"/>
      <c r="G47" s="54"/>
      <c r="H47" s="54"/>
      <c r="I47" s="31"/>
      <c r="J47" s="31"/>
      <c r="K47" s="31"/>
      <c r="L47" s="31"/>
      <c r="M47" s="5"/>
      <c r="N47" s="5"/>
      <c r="O47" s="5"/>
      <c r="P47" s="5"/>
      <c r="Q47" s="5"/>
      <c r="R47" s="5"/>
      <c r="S47" s="5"/>
      <c r="T47" s="5"/>
      <c r="U47" s="37"/>
    </row>
    <row r="48" spans="1:21">
      <c r="A48" s="37"/>
      <c r="B48" s="53" t="s">
        <v>91</v>
      </c>
      <c r="C48" s="53"/>
      <c r="D48" s="53"/>
      <c r="E48" s="53"/>
      <c r="F48" s="30"/>
      <c r="G48" s="31"/>
      <c r="H48" s="31"/>
      <c r="I48" s="31"/>
      <c r="J48" s="31"/>
      <c r="K48" s="31"/>
      <c r="L48" s="31"/>
      <c r="M48" s="46"/>
      <c r="N48" s="46"/>
      <c r="O48" s="5"/>
      <c r="P48" s="5"/>
      <c r="Q48" s="5"/>
      <c r="R48" s="5"/>
      <c r="S48" s="5"/>
      <c r="T48" s="5"/>
      <c r="U48" s="37"/>
    </row>
    <row r="49" spans="1:21">
      <c r="A49" s="37"/>
      <c r="B49" s="53" t="s">
        <v>92</v>
      </c>
      <c r="C49" s="53"/>
      <c r="D49" s="53"/>
      <c r="E49" s="53"/>
      <c r="F49" s="53"/>
      <c r="G49" s="54"/>
      <c r="H49" s="54"/>
      <c r="I49" s="54"/>
      <c r="J49" s="54"/>
      <c r="K49" s="54"/>
      <c r="L49" s="54"/>
      <c r="M49" s="54"/>
      <c r="N49" s="47"/>
      <c r="O49" s="5"/>
      <c r="P49" s="5"/>
      <c r="Q49" s="5"/>
      <c r="R49" s="5"/>
      <c r="S49" s="5"/>
      <c r="T49" s="5"/>
      <c r="U49" s="37"/>
    </row>
    <row r="50" spans="1:21">
      <c r="A50" s="37"/>
      <c r="B50" s="31" t="s">
        <v>93</v>
      </c>
      <c r="C50" s="48"/>
      <c r="D50" s="30"/>
      <c r="E50" s="30"/>
      <c r="F50" s="30"/>
      <c r="G50" s="31"/>
      <c r="H50" s="31"/>
      <c r="I50" s="31"/>
      <c r="J50" s="31"/>
      <c r="K50" s="31"/>
      <c r="L50" s="31"/>
      <c r="M50" s="5"/>
      <c r="N50" s="5"/>
      <c r="O50" s="5"/>
      <c r="P50" s="5"/>
      <c r="Q50" s="5"/>
      <c r="R50" s="5"/>
      <c r="S50" s="5"/>
      <c r="T50" s="5"/>
      <c r="U50" s="37"/>
    </row>
    <row r="51" spans="1:21">
      <c r="A51" s="3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37"/>
    </row>
    <row r="52" spans="1:21">
      <c r="A52" s="3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37"/>
    </row>
    <row r="53" spans="1:21">
      <c r="A53" s="3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37"/>
    </row>
    <row r="54" spans="1:21">
      <c r="A54" s="3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37"/>
    </row>
    <row r="55" spans="1:21">
      <c r="A55" s="3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37"/>
    </row>
    <row r="56" spans="1:21">
      <c r="A56" s="3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37"/>
    </row>
    <row r="57" spans="1:21">
      <c r="A57" s="3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37"/>
    </row>
    <row r="58" spans="1:21">
      <c r="A58" s="3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37"/>
    </row>
    <row r="59" spans="1:21">
      <c r="A59" s="3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37"/>
    </row>
    <row r="60" spans="1:21">
      <c r="A60" s="3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37"/>
    </row>
    <row r="61" spans="1:21">
      <c r="A61" s="3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37"/>
    </row>
    <row r="62" spans="1:21">
      <c r="A62" s="3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37"/>
    </row>
    <row r="63" spans="1:21">
      <c r="A63" s="3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37"/>
    </row>
    <row r="64" spans="1:21">
      <c r="A64" s="3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37"/>
    </row>
    <row r="65" spans="1:21">
      <c r="A65" s="3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37"/>
    </row>
    <row r="66" spans="1:21">
      <c r="A66" s="3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37"/>
    </row>
    <row r="67" spans="1:21">
      <c r="A67" s="3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37"/>
    </row>
    <row r="68" spans="1:21">
      <c r="A68" s="3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37"/>
    </row>
    <row r="69" spans="1:21">
      <c r="A69" s="3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37"/>
    </row>
    <row r="70" spans="1:21">
      <c r="A70" s="3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37"/>
    </row>
    <row r="71" spans="1:21">
      <c r="A71" s="3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37"/>
    </row>
    <row r="72" spans="1:21">
      <c r="A72" s="3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37"/>
    </row>
    <row r="73" spans="1:21">
      <c r="A73" s="3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37"/>
    </row>
    <row r="74" spans="1:21">
      <c r="A74" s="3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37"/>
    </row>
    <row r="75" spans="1:21">
      <c r="A75" s="3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37"/>
    </row>
    <row r="76" spans="1:21">
      <c r="A76" s="3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37"/>
    </row>
    <row r="77" spans="1:21">
      <c r="A77" s="3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37"/>
    </row>
    <row r="78" spans="1:21">
      <c r="A78" s="3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37"/>
    </row>
    <row r="79" spans="1:21">
      <c r="A79" s="3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37"/>
    </row>
    <row r="80" spans="1:21">
      <c r="A80" s="3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37"/>
    </row>
    <row r="81" spans="1:21">
      <c r="A81" s="3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37"/>
    </row>
    <row r="82" spans="1:21">
      <c r="A82" s="3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37"/>
    </row>
    <row r="83" spans="1:21">
      <c r="A83" s="3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37"/>
    </row>
    <row r="84" spans="1:21">
      <c r="A84" s="37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37"/>
    </row>
    <row r="85" spans="1:21">
      <c r="A85" s="37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37"/>
    </row>
    <row r="86" spans="1:21">
      <c r="A86" s="37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37"/>
    </row>
    <row r="87" spans="1:21">
      <c r="A87" s="37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37"/>
    </row>
    <row r="88" spans="1:21">
      <c r="A88" s="37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37"/>
    </row>
    <row r="89" spans="1:21">
      <c r="A89" s="37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37"/>
    </row>
    <row r="90" spans="1:21">
      <c r="A90" s="37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37"/>
    </row>
    <row r="91" spans="1:21">
      <c r="A91" s="37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37"/>
    </row>
    <row r="92" spans="1:21">
      <c r="A92" s="37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37"/>
    </row>
    <row r="93" spans="1:21">
      <c r="A93" s="37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37"/>
    </row>
    <row r="94" spans="1:21">
      <c r="A94" s="37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37"/>
    </row>
    <row r="95" spans="1:21">
      <c r="A95" s="37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37"/>
    </row>
    <row r="96" spans="1:21">
      <c r="A96" s="37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37"/>
    </row>
    <row r="97" spans="1:21">
      <c r="A97" s="37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37"/>
    </row>
    <row r="98" spans="1:21">
      <c r="A98" s="37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37"/>
    </row>
    <row r="99" spans="1:21">
      <c r="A99" s="37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37"/>
    </row>
    <row r="100" spans="1:21">
      <c r="A100" s="37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37"/>
    </row>
    <row r="101" spans="1:21">
      <c r="A101" s="37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37"/>
    </row>
    <row r="102" spans="1:21">
      <c r="A102" s="37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37"/>
    </row>
    <row r="103" spans="1:21">
      <c r="A103" s="37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37"/>
    </row>
    <row r="104" spans="1:21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1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1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1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1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1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1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1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1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2:20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2:20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2:20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2:20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2:20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2:20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2:20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2:20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2:20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2:20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2:20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</sheetData>
  <mergeCells count="7">
    <mergeCell ref="B49:M49"/>
    <mergeCell ref="I11:J11"/>
    <mergeCell ref="D1:O1"/>
    <mergeCell ref="A9:D9"/>
    <mergeCell ref="B46:K46"/>
    <mergeCell ref="B47:H47"/>
    <mergeCell ref="B48:E4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topLeftCell="A11" workbookViewId="0">
      <selection activeCell="B32" sqref="B32"/>
    </sheetView>
  </sheetViews>
  <sheetFormatPr baseColWidth="10" defaultRowHeight="14.4"/>
  <cols>
    <col min="2" max="2" width="21.44140625" customWidth="1"/>
    <col min="3" max="3" width="22.33203125" customWidth="1"/>
  </cols>
  <sheetData>
    <row r="1" spans="1:20" ht="15.6">
      <c r="A1" s="32"/>
      <c r="B1" s="32"/>
      <c r="C1" s="32"/>
      <c r="D1" s="2" t="s">
        <v>0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8"/>
      <c r="Q1" s="8"/>
      <c r="R1" s="8"/>
      <c r="S1" s="8"/>
      <c r="T1" s="8"/>
    </row>
    <row r="2" spans="1:20" ht="15.6">
      <c r="A2" s="32"/>
      <c r="B2" s="32"/>
      <c r="C2" s="32"/>
      <c r="D2" s="2" t="s">
        <v>95</v>
      </c>
      <c r="E2" s="2"/>
      <c r="F2" s="2"/>
      <c r="G2" s="2"/>
      <c r="H2" s="2"/>
      <c r="I2" s="2"/>
      <c r="J2" s="2"/>
      <c r="K2" s="2"/>
      <c r="L2" s="2"/>
      <c r="M2" s="2"/>
      <c r="N2" s="2"/>
      <c r="O2" s="32"/>
      <c r="P2" s="8"/>
      <c r="Q2" s="8"/>
      <c r="R2" s="8"/>
      <c r="S2" s="8"/>
      <c r="T2" s="8"/>
    </row>
    <row r="3" spans="1:20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8"/>
      <c r="Q3" s="8"/>
      <c r="R3" s="8"/>
      <c r="S3" s="8"/>
      <c r="T3" s="8"/>
    </row>
    <row r="4" spans="1:20">
      <c r="A4" s="3" t="s">
        <v>96</v>
      </c>
      <c r="B4" s="3"/>
      <c r="C4" s="4"/>
      <c r="D4" s="5"/>
      <c r="E4" s="5"/>
      <c r="F4" s="3" t="s">
        <v>97</v>
      </c>
      <c r="G4" s="5"/>
      <c r="H4" s="4"/>
      <c r="I4" s="8"/>
      <c r="J4" s="8"/>
      <c r="K4" s="8"/>
      <c r="L4" s="32"/>
      <c r="M4" s="32"/>
      <c r="N4" s="32"/>
      <c r="O4" s="32"/>
      <c r="P4" s="8"/>
      <c r="Q4" s="8"/>
      <c r="R4" s="8"/>
      <c r="S4" s="8"/>
      <c r="T4" s="8"/>
    </row>
    <row r="5" spans="1:20">
      <c r="A5" s="3" t="s">
        <v>94</v>
      </c>
      <c r="B5" s="3"/>
      <c r="C5" s="3"/>
      <c r="D5" s="5"/>
      <c r="E5" s="5"/>
      <c r="F5" s="5"/>
      <c r="G5" s="5"/>
      <c r="H5" s="5"/>
      <c r="I5" s="32"/>
      <c r="J5" s="32"/>
      <c r="K5" s="32"/>
      <c r="L5" s="32"/>
      <c r="M5" s="32"/>
      <c r="N5" s="32"/>
      <c r="O5" s="32"/>
      <c r="P5" s="8"/>
      <c r="Q5" s="8"/>
      <c r="R5" s="8"/>
      <c r="S5" s="8"/>
      <c r="T5" s="8"/>
    </row>
    <row r="6" spans="1:20">
      <c r="A6" s="3" t="s">
        <v>5</v>
      </c>
      <c r="B6" s="3"/>
      <c r="C6" s="3"/>
      <c r="D6" s="5"/>
      <c r="E6" s="5"/>
      <c r="F6" s="5"/>
      <c r="G6" s="5"/>
      <c r="H6" s="5"/>
      <c r="I6" s="32"/>
      <c r="J6" s="32"/>
      <c r="K6" s="32"/>
      <c r="L6" s="32"/>
      <c r="M6" s="32"/>
      <c r="N6" s="32"/>
      <c r="O6" s="32"/>
      <c r="P6" s="8"/>
      <c r="Q6" s="8"/>
      <c r="R6" s="8"/>
      <c r="S6" s="8"/>
      <c r="T6" s="8"/>
    </row>
    <row r="7" spans="1:20">
      <c r="A7" s="3" t="s">
        <v>98</v>
      </c>
      <c r="B7" s="3"/>
      <c r="C7" s="3"/>
      <c r="D7" s="5"/>
      <c r="E7" s="5"/>
      <c r="F7" s="5"/>
      <c r="G7" s="5"/>
      <c r="H7" s="5"/>
      <c r="I7" s="32"/>
      <c r="J7" s="32"/>
      <c r="K7" s="32"/>
      <c r="L7" s="32"/>
      <c r="M7" s="32"/>
      <c r="N7" s="32"/>
      <c r="O7" s="32"/>
      <c r="P7" s="8"/>
      <c r="Q7" s="8"/>
      <c r="R7" s="8"/>
      <c r="S7" s="8"/>
      <c r="T7" s="8"/>
    </row>
    <row r="8" spans="1:20">
      <c r="A8" s="3" t="s">
        <v>99</v>
      </c>
      <c r="B8" s="3"/>
      <c r="C8" s="3"/>
      <c r="D8" s="3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8"/>
      <c r="Q8" s="8"/>
      <c r="R8" s="8"/>
      <c r="S8" s="8"/>
      <c r="T8" s="8"/>
    </row>
    <row r="9" spans="1:20">
      <c r="A9" s="3" t="s">
        <v>100</v>
      </c>
      <c r="B9" s="32"/>
      <c r="C9" s="32"/>
      <c r="D9" s="32"/>
      <c r="E9" s="5"/>
      <c r="F9" s="5"/>
      <c r="G9" s="5"/>
      <c r="H9" s="5"/>
      <c r="I9" s="32"/>
      <c r="J9" s="32"/>
      <c r="K9" s="32"/>
      <c r="L9" s="32"/>
      <c r="M9" s="32"/>
      <c r="N9" s="32"/>
      <c r="O9" s="32"/>
      <c r="P9" s="8"/>
      <c r="Q9" s="8"/>
      <c r="R9" s="8"/>
      <c r="S9" s="8"/>
      <c r="T9" s="8"/>
    </row>
    <row r="10" spans="1:20">
      <c r="A10" s="8"/>
      <c r="B10" s="8"/>
      <c r="C10" s="8"/>
      <c r="D10" s="8"/>
      <c r="E10" s="3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>
      <c r="A11" s="8"/>
      <c r="B11" s="8"/>
      <c r="C11" s="8"/>
      <c r="D11" s="8"/>
      <c r="E11" s="9"/>
      <c r="F11" s="8"/>
      <c r="G11" s="8"/>
      <c r="H11" s="8"/>
      <c r="I11" s="10" t="s">
        <v>9</v>
      </c>
      <c r="J11" s="11"/>
      <c r="K11" s="8"/>
      <c r="L11" s="8"/>
      <c r="M11" s="8"/>
      <c r="N11" s="8"/>
      <c r="O11" s="8"/>
      <c r="P11" s="8"/>
      <c r="Q11" s="8"/>
      <c r="R11" s="14" t="s">
        <v>12</v>
      </c>
      <c r="S11" s="10" t="s">
        <v>13</v>
      </c>
      <c r="T11" s="11"/>
    </row>
    <row r="12" spans="1:20">
      <c r="A12" s="16" t="s">
        <v>14</v>
      </c>
      <c r="B12" s="17" t="s">
        <v>15</v>
      </c>
      <c r="C12" s="17" t="s">
        <v>16</v>
      </c>
      <c r="D12" s="18" t="s">
        <v>17</v>
      </c>
      <c r="E12" s="16" t="s">
        <v>18</v>
      </c>
      <c r="F12" s="18" t="s">
        <v>19</v>
      </c>
      <c r="G12" s="16" t="s">
        <v>20</v>
      </c>
      <c r="H12" s="18" t="s">
        <v>21</v>
      </c>
      <c r="I12" s="19" t="s">
        <v>22</v>
      </c>
      <c r="J12" s="17" t="s">
        <v>23</v>
      </c>
      <c r="K12" s="17" t="s">
        <v>24</v>
      </c>
      <c r="L12" s="17" t="s">
        <v>101</v>
      </c>
      <c r="M12" s="18" t="s">
        <v>25</v>
      </c>
      <c r="N12" s="18" t="s">
        <v>26</v>
      </c>
      <c r="O12" s="18" t="s">
        <v>27</v>
      </c>
      <c r="P12" s="18" t="s">
        <v>10</v>
      </c>
      <c r="Q12" s="12" t="s">
        <v>30</v>
      </c>
      <c r="R12" s="12" t="s">
        <v>31</v>
      </c>
      <c r="S12" s="12" t="s">
        <v>32</v>
      </c>
      <c r="T12" s="23" t="s">
        <v>33</v>
      </c>
    </row>
    <row r="13" spans="1:20">
      <c r="A13" s="38">
        <v>13</v>
      </c>
      <c r="B13" s="49" t="s">
        <v>54</v>
      </c>
      <c r="C13" s="50" t="s">
        <v>60</v>
      </c>
      <c r="D13" s="39">
        <v>73.33</v>
      </c>
      <c r="E13" s="40">
        <v>44214.33</v>
      </c>
      <c r="F13" s="39">
        <v>74.67</v>
      </c>
      <c r="G13" s="40">
        <v>44215.67</v>
      </c>
      <c r="H13" s="39">
        <v>892.67</v>
      </c>
      <c r="I13" s="39">
        <v>169</v>
      </c>
      <c r="J13" s="39">
        <v>60.33</v>
      </c>
      <c r="K13" s="39">
        <v>57132.3</v>
      </c>
      <c r="L13" s="5">
        <v>0</v>
      </c>
      <c r="M13" s="41">
        <v>0</v>
      </c>
      <c r="N13" s="42">
        <v>0</v>
      </c>
      <c r="O13" s="42">
        <v>0.95</v>
      </c>
      <c r="P13" s="42">
        <v>0</v>
      </c>
      <c r="Q13" s="42">
        <v>68.650000000000006</v>
      </c>
      <c r="R13" s="42">
        <v>20.93</v>
      </c>
      <c r="S13" s="39">
        <v>11782.86</v>
      </c>
      <c r="T13" s="5" t="s">
        <v>102</v>
      </c>
    </row>
    <row r="14" spans="1:20">
      <c r="A14" s="38">
        <v>9</v>
      </c>
      <c r="B14" s="24" t="s">
        <v>42</v>
      </c>
      <c r="C14" s="35" t="s">
        <v>66</v>
      </c>
      <c r="D14" s="39">
        <v>69.75</v>
      </c>
      <c r="E14" s="40">
        <v>44210.75</v>
      </c>
      <c r="F14" s="39">
        <v>72</v>
      </c>
      <c r="G14" s="40">
        <v>44213</v>
      </c>
      <c r="H14" s="39">
        <v>853.25</v>
      </c>
      <c r="I14" s="39">
        <v>196.25</v>
      </c>
      <c r="J14" s="39">
        <v>77.5</v>
      </c>
      <c r="K14" s="39">
        <v>62149.22</v>
      </c>
      <c r="L14" s="5">
        <v>0</v>
      </c>
      <c r="M14" s="41">
        <v>0.01</v>
      </c>
      <c r="N14" s="42">
        <v>0.01</v>
      </c>
      <c r="O14" s="42">
        <v>1.02</v>
      </c>
      <c r="P14" s="42">
        <v>2</v>
      </c>
      <c r="Q14" s="42">
        <v>66.3</v>
      </c>
      <c r="R14" s="42">
        <v>19.89</v>
      </c>
      <c r="S14" s="39">
        <v>11524.29</v>
      </c>
      <c r="T14" s="5" t="s">
        <v>102</v>
      </c>
    </row>
    <row r="15" spans="1:20">
      <c r="A15" s="38">
        <v>1</v>
      </c>
      <c r="B15" s="24" t="s">
        <v>36</v>
      </c>
      <c r="C15" s="34" t="s">
        <v>74</v>
      </c>
      <c r="D15" s="39">
        <v>68.75</v>
      </c>
      <c r="E15" s="40">
        <v>44209.75</v>
      </c>
      <c r="F15" s="39">
        <v>74.25</v>
      </c>
      <c r="G15" s="40">
        <v>44215.25</v>
      </c>
      <c r="H15" s="39">
        <v>883.75</v>
      </c>
      <c r="I15" s="39">
        <v>186.25</v>
      </c>
      <c r="J15" s="39">
        <v>58.25</v>
      </c>
      <c r="K15" s="39">
        <v>63574.77</v>
      </c>
      <c r="L15" s="5">
        <v>0</v>
      </c>
      <c r="M15" s="41">
        <v>0.01</v>
      </c>
      <c r="N15" s="42">
        <v>0</v>
      </c>
      <c r="O15" s="42">
        <v>1.1499999999999999</v>
      </c>
      <c r="P15" s="42">
        <v>1.67</v>
      </c>
      <c r="Q15" s="42">
        <v>71.58</v>
      </c>
      <c r="R15" s="42">
        <v>17.43</v>
      </c>
      <c r="S15" s="39">
        <v>10887.58</v>
      </c>
      <c r="T15" s="5" t="s">
        <v>103</v>
      </c>
    </row>
    <row r="16" spans="1:20">
      <c r="A16" s="38">
        <v>5</v>
      </c>
      <c r="B16" s="24" t="s">
        <v>36</v>
      </c>
      <c r="C16" s="35" t="s">
        <v>47</v>
      </c>
      <c r="D16" s="39">
        <v>74.25</v>
      </c>
      <c r="E16" s="40">
        <v>44215.25</v>
      </c>
      <c r="F16" s="39">
        <v>75.75</v>
      </c>
      <c r="G16" s="40">
        <v>44216.75</v>
      </c>
      <c r="H16" s="39">
        <v>906.93</v>
      </c>
      <c r="I16" s="39">
        <v>190</v>
      </c>
      <c r="J16" s="39">
        <v>67.25</v>
      </c>
      <c r="K16" s="39">
        <v>59308.76</v>
      </c>
      <c r="L16" s="5">
        <v>0</v>
      </c>
      <c r="M16" s="41">
        <v>0</v>
      </c>
      <c r="N16" s="42">
        <v>0</v>
      </c>
      <c r="O16" s="42">
        <v>1.03</v>
      </c>
      <c r="P16" s="42">
        <v>1</v>
      </c>
      <c r="Q16" s="42">
        <v>70.53</v>
      </c>
      <c r="R16" s="42">
        <v>18.25</v>
      </c>
      <c r="S16" s="39">
        <v>10841.13</v>
      </c>
      <c r="T16" s="5" t="s">
        <v>103</v>
      </c>
    </row>
    <row r="17" spans="1:20">
      <c r="A17" s="38" t="s">
        <v>69</v>
      </c>
      <c r="B17" s="49" t="s">
        <v>54</v>
      </c>
      <c r="C17" s="50" t="s">
        <v>71</v>
      </c>
      <c r="D17" s="39">
        <v>73.5</v>
      </c>
      <c r="E17" s="40">
        <v>44214.5</v>
      </c>
      <c r="F17" s="39">
        <v>73.25</v>
      </c>
      <c r="G17" s="40">
        <v>44214.25</v>
      </c>
      <c r="H17" s="39">
        <v>869</v>
      </c>
      <c r="I17" s="39">
        <v>193.75</v>
      </c>
      <c r="J17" s="39">
        <v>73.5</v>
      </c>
      <c r="K17" s="39">
        <v>53258.86</v>
      </c>
      <c r="L17" s="5">
        <v>0</v>
      </c>
      <c r="M17" s="41">
        <v>0.11</v>
      </c>
      <c r="N17" s="42">
        <v>0.6</v>
      </c>
      <c r="O17" s="42">
        <v>1.01</v>
      </c>
      <c r="P17" s="42">
        <v>0.75</v>
      </c>
      <c r="Q17" s="42">
        <v>69.08</v>
      </c>
      <c r="R17" s="42">
        <v>20.05</v>
      </c>
      <c r="S17" s="39">
        <v>10785.61</v>
      </c>
      <c r="T17" s="5" t="s">
        <v>103</v>
      </c>
    </row>
    <row r="18" spans="1:20">
      <c r="A18" s="38">
        <v>6</v>
      </c>
      <c r="B18" s="24" t="s">
        <v>36</v>
      </c>
      <c r="C18" s="35" t="s">
        <v>37</v>
      </c>
      <c r="D18" s="39">
        <v>68.5</v>
      </c>
      <c r="E18" s="40">
        <v>44209.5</v>
      </c>
      <c r="F18" s="39">
        <v>73.75</v>
      </c>
      <c r="G18" s="40">
        <v>44214.75</v>
      </c>
      <c r="H18" s="39">
        <v>879.5</v>
      </c>
      <c r="I18" s="39">
        <v>195</v>
      </c>
      <c r="J18" s="39">
        <v>64.5</v>
      </c>
      <c r="K18" s="39">
        <v>57829.33</v>
      </c>
      <c r="L18" s="5">
        <v>0</v>
      </c>
      <c r="M18" s="41">
        <v>0</v>
      </c>
      <c r="N18" s="42">
        <v>0</v>
      </c>
      <c r="O18" s="42">
        <v>0.99</v>
      </c>
      <c r="P18" s="42">
        <v>0.67</v>
      </c>
      <c r="Q18" s="42">
        <v>66.95</v>
      </c>
      <c r="R18" s="42">
        <v>19.350000000000001</v>
      </c>
      <c r="S18" s="39">
        <v>10569.41</v>
      </c>
      <c r="T18" s="5" t="s">
        <v>104</v>
      </c>
    </row>
    <row r="19" spans="1:20">
      <c r="A19" s="38">
        <v>4</v>
      </c>
      <c r="B19" s="24" t="s">
        <v>36</v>
      </c>
      <c r="C19" s="35" t="s">
        <v>49</v>
      </c>
      <c r="D19" s="39">
        <v>71.5</v>
      </c>
      <c r="E19" s="40">
        <v>44212.5</v>
      </c>
      <c r="F19" s="39">
        <v>75.5</v>
      </c>
      <c r="G19" s="40">
        <v>44216.5</v>
      </c>
      <c r="H19" s="39">
        <v>903.68</v>
      </c>
      <c r="I19" s="39">
        <v>198.75</v>
      </c>
      <c r="J19" s="39">
        <v>70</v>
      </c>
      <c r="K19" s="39">
        <v>53858.31</v>
      </c>
      <c r="L19" s="5">
        <v>0</v>
      </c>
      <c r="M19" s="41">
        <v>0</v>
      </c>
      <c r="N19" s="42">
        <v>0</v>
      </c>
      <c r="O19" s="42">
        <v>1</v>
      </c>
      <c r="P19" s="42">
        <v>1</v>
      </c>
      <c r="Q19" s="42">
        <v>69.87</v>
      </c>
      <c r="R19" s="42">
        <v>19.55</v>
      </c>
      <c r="S19" s="39">
        <v>10566.63</v>
      </c>
      <c r="T19" s="5" t="s">
        <v>104</v>
      </c>
    </row>
    <row r="20" spans="1:20">
      <c r="A20" s="38">
        <v>27</v>
      </c>
      <c r="B20" s="49" t="s">
        <v>72</v>
      </c>
      <c r="C20" s="50" t="s">
        <v>75</v>
      </c>
      <c r="D20" s="39">
        <v>69.5</v>
      </c>
      <c r="E20" s="40">
        <v>44210.5</v>
      </c>
      <c r="F20" s="39">
        <v>71.75</v>
      </c>
      <c r="G20" s="40">
        <v>44212.75</v>
      </c>
      <c r="H20" s="39">
        <v>848.5</v>
      </c>
      <c r="I20" s="39">
        <v>191.25</v>
      </c>
      <c r="J20" s="39">
        <v>74</v>
      </c>
      <c r="K20" s="39">
        <v>59743.67</v>
      </c>
      <c r="L20" s="5">
        <v>0</v>
      </c>
      <c r="M20" s="41">
        <v>0.01</v>
      </c>
      <c r="N20" s="42">
        <v>0.01</v>
      </c>
      <c r="O20" s="42">
        <v>1.01</v>
      </c>
      <c r="P20" s="42">
        <v>1</v>
      </c>
      <c r="Q20" s="42">
        <v>70.819999999999993</v>
      </c>
      <c r="R20" s="42">
        <v>18.71</v>
      </c>
      <c r="S20" s="39">
        <v>10179.33</v>
      </c>
      <c r="T20" s="5" t="s">
        <v>104</v>
      </c>
    </row>
    <row r="21" spans="1:20">
      <c r="A21" s="38">
        <v>2</v>
      </c>
      <c r="B21" s="24" t="s">
        <v>36</v>
      </c>
      <c r="C21" s="35" t="s">
        <v>57</v>
      </c>
      <c r="D21" s="39">
        <v>70.67</v>
      </c>
      <c r="E21" s="40">
        <v>44211.67</v>
      </c>
      <c r="F21" s="39">
        <v>72.67</v>
      </c>
      <c r="G21" s="40">
        <v>44213.67</v>
      </c>
      <c r="H21" s="39">
        <v>863.67</v>
      </c>
      <c r="I21" s="39">
        <v>188.33</v>
      </c>
      <c r="J21" s="39">
        <v>66</v>
      </c>
      <c r="K21" s="39">
        <v>50036.9</v>
      </c>
      <c r="L21" s="5">
        <v>0</v>
      </c>
      <c r="M21" s="41">
        <v>0</v>
      </c>
      <c r="N21" s="42">
        <v>0</v>
      </c>
      <c r="O21" s="42">
        <v>0.97</v>
      </c>
      <c r="P21" s="42">
        <v>2</v>
      </c>
      <c r="Q21" s="42">
        <v>66.849999999999994</v>
      </c>
      <c r="R21" s="42">
        <v>19.23</v>
      </c>
      <c r="S21" s="39">
        <v>10097.299999999999</v>
      </c>
      <c r="T21" s="5" t="s">
        <v>104</v>
      </c>
    </row>
    <row r="22" spans="1:20">
      <c r="A22" s="38">
        <v>10</v>
      </c>
      <c r="B22" s="24" t="s">
        <v>42</v>
      </c>
      <c r="C22" s="35" t="s">
        <v>79</v>
      </c>
      <c r="D22" s="39">
        <v>67.75</v>
      </c>
      <c r="E22" s="40">
        <v>44208.75</v>
      </c>
      <c r="F22" s="39">
        <v>71.75</v>
      </c>
      <c r="G22" s="40">
        <v>44212.75</v>
      </c>
      <c r="H22" s="39">
        <v>848.18</v>
      </c>
      <c r="I22" s="39">
        <v>190</v>
      </c>
      <c r="J22" s="39">
        <v>67</v>
      </c>
      <c r="K22" s="39">
        <v>58854.66</v>
      </c>
      <c r="L22" s="5">
        <v>0</v>
      </c>
      <c r="M22" s="41">
        <v>0.02</v>
      </c>
      <c r="N22" s="42">
        <v>0.16</v>
      </c>
      <c r="O22" s="42">
        <v>1.01</v>
      </c>
      <c r="P22" s="42">
        <v>0.5</v>
      </c>
      <c r="Q22" s="42">
        <v>70.53</v>
      </c>
      <c r="R22" s="42">
        <v>18.25</v>
      </c>
      <c r="S22" s="39">
        <v>10072.48</v>
      </c>
      <c r="T22" s="5" t="s">
        <v>104</v>
      </c>
    </row>
    <row r="23" spans="1:20">
      <c r="A23" s="38">
        <v>8</v>
      </c>
      <c r="B23" s="24" t="s">
        <v>42</v>
      </c>
      <c r="C23" s="35" t="s">
        <v>43</v>
      </c>
      <c r="D23" s="39">
        <v>70.25</v>
      </c>
      <c r="E23" s="40">
        <v>44211.25</v>
      </c>
      <c r="F23" s="39">
        <v>75</v>
      </c>
      <c r="G23" s="40">
        <v>44216</v>
      </c>
      <c r="H23" s="39">
        <v>896.5</v>
      </c>
      <c r="I23" s="39">
        <v>193.75</v>
      </c>
      <c r="J23" s="39">
        <v>59.5</v>
      </c>
      <c r="K23" s="39">
        <v>62055.54</v>
      </c>
      <c r="L23" s="5">
        <v>0</v>
      </c>
      <c r="M23" s="41">
        <v>0.01</v>
      </c>
      <c r="N23" s="42">
        <v>0</v>
      </c>
      <c r="O23" s="42">
        <v>0.99</v>
      </c>
      <c r="P23" s="42">
        <v>1</v>
      </c>
      <c r="Q23" s="42">
        <v>65.66</v>
      </c>
      <c r="R23" s="42">
        <v>19.03</v>
      </c>
      <c r="S23" s="39">
        <v>9926.58</v>
      </c>
      <c r="T23" s="5" t="s">
        <v>104</v>
      </c>
    </row>
    <row r="24" spans="1:20">
      <c r="A24" s="38">
        <v>26</v>
      </c>
      <c r="B24" s="49" t="s">
        <v>72</v>
      </c>
      <c r="C24" s="50" t="s">
        <v>73</v>
      </c>
      <c r="D24" s="39">
        <v>70.25</v>
      </c>
      <c r="E24" s="40">
        <v>44211.25</v>
      </c>
      <c r="F24" s="39">
        <v>72.5</v>
      </c>
      <c r="G24" s="40">
        <v>44213.5</v>
      </c>
      <c r="H24" s="39">
        <v>860.25</v>
      </c>
      <c r="I24" s="39">
        <v>187.5</v>
      </c>
      <c r="J24" s="39">
        <v>70</v>
      </c>
      <c r="K24" s="39">
        <v>60628.06</v>
      </c>
      <c r="L24" s="5">
        <v>1</v>
      </c>
      <c r="M24" s="41">
        <v>0.02</v>
      </c>
      <c r="N24" s="42">
        <v>0</v>
      </c>
      <c r="O24" s="42">
        <v>1</v>
      </c>
      <c r="P24" s="42">
        <v>0</v>
      </c>
      <c r="Q24" s="42">
        <v>69.66</v>
      </c>
      <c r="R24" s="42">
        <v>19.13</v>
      </c>
      <c r="S24" s="39">
        <v>9907.2000000000007</v>
      </c>
      <c r="T24" s="5" t="s">
        <v>104</v>
      </c>
    </row>
    <row r="25" spans="1:20">
      <c r="A25" s="38">
        <v>3</v>
      </c>
      <c r="B25" s="24" t="s">
        <v>36</v>
      </c>
      <c r="C25" s="35" t="s">
        <v>58</v>
      </c>
      <c r="D25" s="39">
        <v>71.5</v>
      </c>
      <c r="E25" s="40">
        <v>44212.5</v>
      </c>
      <c r="F25" s="39">
        <v>75.25</v>
      </c>
      <c r="G25" s="40">
        <v>44216.25</v>
      </c>
      <c r="H25" s="39">
        <v>900.18</v>
      </c>
      <c r="I25" s="39">
        <v>195</v>
      </c>
      <c r="J25" s="39">
        <v>73.5</v>
      </c>
      <c r="K25" s="39">
        <v>55194.76</v>
      </c>
      <c r="L25" s="5">
        <v>0</v>
      </c>
      <c r="M25" s="41">
        <v>0</v>
      </c>
      <c r="N25" s="42">
        <v>0</v>
      </c>
      <c r="O25" s="42">
        <v>1.04</v>
      </c>
      <c r="P25" s="42">
        <v>1.25</v>
      </c>
      <c r="Q25" s="42">
        <v>70.739999999999995</v>
      </c>
      <c r="R25" s="42">
        <v>18.79</v>
      </c>
      <c r="S25" s="39">
        <v>9757.5300000000007</v>
      </c>
      <c r="T25" s="5" t="s">
        <v>104</v>
      </c>
    </row>
    <row r="26" spans="1:20">
      <c r="A26" s="38">
        <v>11</v>
      </c>
      <c r="B26" s="24" t="s">
        <v>54</v>
      </c>
      <c r="C26" s="35" t="s">
        <v>55</v>
      </c>
      <c r="D26" s="39">
        <v>71.5</v>
      </c>
      <c r="E26" s="40">
        <v>44212.5</v>
      </c>
      <c r="F26" s="39">
        <v>71.75</v>
      </c>
      <c r="G26" s="40">
        <v>44212.75</v>
      </c>
      <c r="H26" s="39">
        <v>849.75</v>
      </c>
      <c r="I26" s="39">
        <v>168.75</v>
      </c>
      <c r="J26" s="39">
        <v>54.25</v>
      </c>
      <c r="K26" s="39">
        <v>59553.37</v>
      </c>
      <c r="L26" s="5">
        <v>0</v>
      </c>
      <c r="M26" s="41">
        <v>0.02</v>
      </c>
      <c r="N26" s="42">
        <v>0.36</v>
      </c>
      <c r="O26" s="42">
        <v>0.99</v>
      </c>
      <c r="P26" s="42">
        <v>0</v>
      </c>
      <c r="Q26" s="42">
        <v>69.3</v>
      </c>
      <c r="R26" s="42">
        <v>18.86</v>
      </c>
      <c r="S26" s="39">
        <v>9089.7099999999991</v>
      </c>
      <c r="T26" s="5" t="s">
        <v>105</v>
      </c>
    </row>
    <row r="27" spans="1:20">
      <c r="A27" s="38">
        <v>7</v>
      </c>
      <c r="B27" s="24" t="s">
        <v>36</v>
      </c>
      <c r="C27" s="35" t="s">
        <v>77</v>
      </c>
      <c r="D27" s="39">
        <v>71.75</v>
      </c>
      <c r="E27" s="40">
        <v>44212.75</v>
      </c>
      <c r="F27" s="39">
        <v>75</v>
      </c>
      <c r="G27" s="40">
        <v>44216</v>
      </c>
      <c r="H27" s="39">
        <v>898</v>
      </c>
      <c r="I27" s="39">
        <v>200</v>
      </c>
      <c r="J27" s="39">
        <v>69.5</v>
      </c>
      <c r="K27" s="39">
        <v>60265.72</v>
      </c>
      <c r="L27" s="5">
        <v>0</v>
      </c>
      <c r="M27" s="41">
        <v>0.02</v>
      </c>
      <c r="N27" s="42">
        <v>0.13</v>
      </c>
      <c r="O27" s="42">
        <v>1</v>
      </c>
      <c r="P27" s="42">
        <v>2</v>
      </c>
      <c r="Q27" s="42">
        <v>73.62</v>
      </c>
      <c r="R27" s="42">
        <v>20.11</v>
      </c>
      <c r="S27" s="39">
        <v>9031.2000000000007</v>
      </c>
      <c r="T27" s="5" t="s">
        <v>105</v>
      </c>
    </row>
    <row r="28" spans="1:20">
      <c r="A28" s="38">
        <v>17</v>
      </c>
      <c r="B28" s="49" t="s">
        <v>64</v>
      </c>
      <c r="C28" s="50" t="s">
        <v>65</v>
      </c>
      <c r="D28" s="39">
        <v>66.5</v>
      </c>
      <c r="E28" s="40">
        <v>44207.5</v>
      </c>
      <c r="F28" s="39">
        <v>72.25</v>
      </c>
      <c r="G28" s="40">
        <v>44213.25</v>
      </c>
      <c r="H28" s="39">
        <v>854.68</v>
      </c>
      <c r="I28" s="39">
        <v>192.5</v>
      </c>
      <c r="J28" s="39">
        <v>73.75</v>
      </c>
      <c r="K28" s="39">
        <v>61750.720000000001</v>
      </c>
      <c r="L28" s="5">
        <v>0</v>
      </c>
      <c r="M28" s="41">
        <v>0.01</v>
      </c>
      <c r="N28" s="42">
        <v>0.03</v>
      </c>
      <c r="O28" s="42">
        <v>0.97</v>
      </c>
      <c r="P28" s="42">
        <v>1.75</v>
      </c>
      <c r="Q28" s="42">
        <v>70.06</v>
      </c>
      <c r="R28" s="42">
        <v>19.93</v>
      </c>
      <c r="S28" s="39">
        <v>8803.23</v>
      </c>
      <c r="T28" s="5" t="s">
        <v>106</v>
      </c>
    </row>
    <row r="29" spans="1:20">
      <c r="A29" s="5"/>
      <c r="B29" s="5"/>
      <c r="C29" s="5"/>
      <c r="D29" s="5"/>
      <c r="E29" s="5"/>
      <c r="F29" s="5"/>
      <c r="G29" s="5"/>
      <c r="H29" s="5"/>
      <c r="I29" s="5"/>
      <c r="J29" s="5"/>
      <c r="K29" s="42"/>
      <c r="L29" s="42"/>
      <c r="M29" s="42"/>
      <c r="N29" s="42"/>
      <c r="O29" s="42"/>
      <c r="P29" s="42"/>
      <c r="Q29" s="5"/>
      <c r="R29" s="5" t="s">
        <v>81</v>
      </c>
      <c r="S29" s="5"/>
      <c r="T29" s="5"/>
    </row>
    <row r="30" spans="1:20">
      <c r="A30" s="5"/>
      <c r="B30" s="5"/>
      <c r="C30" s="43" t="s">
        <v>82</v>
      </c>
      <c r="D30" s="25">
        <f t="shared" ref="D30:L30" si="0">AVERAGE(D13:D28)</f>
        <v>70.578125</v>
      </c>
      <c r="E30" s="26">
        <f t="shared" si="0"/>
        <v>44211.578125</v>
      </c>
      <c r="F30" s="25">
        <f t="shared" si="0"/>
        <v>73.568125000000009</v>
      </c>
      <c r="G30" s="26">
        <f t="shared" si="0"/>
        <v>44214.568124999998</v>
      </c>
      <c r="H30" s="25">
        <f t="shared" si="0"/>
        <v>875.5306250000001</v>
      </c>
      <c r="I30" s="25">
        <f t="shared" si="0"/>
        <v>189.755</v>
      </c>
      <c r="J30" s="25">
        <f t="shared" si="0"/>
        <v>67.426874999999995</v>
      </c>
      <c r="K30" s="25">
        <f t="shared" si="0"/>
        <v>58449.684375000004</v>
      </c>
      <c r="L30" s="25">
        <f t="shared" si="0"/>
        <v>6.25E-2</v>
      </c>
      <c r="M30" s="28">
        <f t="shared" ref="M30:R30" si="1">AVERAGE(M12:M28)</f>
        <v>1.4999999999999999E-2</v>
      </c>
      <c r="N30" s="28">
        <f t="shared" si="1"/>
        <v>8.1250000000000003E-2</v>
      </c>
      <c r="O30" s="28">
        <f t="shared" si="1"/>
        <v>1.0081250000000002</v>
      </c>
      <c r="P30" s="28">
        <f t="shared" si="1"/>
        <v>1.036875</v>
      </c>
      <c r="Q30" s="28">
        <f t="shared" si="1"/>
        <v>69.387499999999989</v>
      </c>
      <c r="R30" s="28">
        <f t="shared" si="1"/>
        <v>19.218125000000001</v>
      </c>
      <c r="S30" s="25">
        <f>AVERAGE(S13:S28)</f>
        <v>10238.879375000002</v>
      </c>
      <c r="T30" s="5"/>
    </row>
    <row r="31" spans="1:20">
      <c r="A31" s="5"/>
      <c r="B31" s="5"/>
      <c r="C31" s="43" t="s">
        <v>83</v>
      </c>
      <c r="D31" s="25">
        <v>2.41</v>
      </c>
      <c r="E31" s="25"/>
      <c r="F31" s="25">
        <v>2.66</v>
      </c>
      <c r="G31" s="25"/>
      <c r="H31" s="25">
        <v>40.64</v>
      </c>
      <c r="I31" s="25">
        <v>10.42</v>
      </c>
      <c r="J31" s="25">
        <v>9.5399999999999991</v>
      </c>
      <c r="K31" s="25">
        <v>10266.17</v>
      </c>
      <c r="L31" s="25"/>
      <c r="M31" s="27">
        <v>3.5999999999999997E-2</v>
      </c>
      <c r="N31" s="28">
        <v>0.13700000000000001</v>
      </c>
      <c r="O31" s="28">
        <v>0.1</v>
      </c>
      <c r="P31" s="28">
        <v>0.98</v>
      </c>
      <c r="Q31" s="28">
        <v>2.16</v>
      </c>
      <c r="R31" s="28">
        <v>1.04</v>
      </c>
      <c r="S31" s="25">
        <v>1922.91</v>
      </c>
      <c r="T31" s="5"/>
    </row>
    <row r="32" spans="1:20">
      <c r="A32" s="5"/>
      <c r="B32" s="5"/>
      <c r="C32" s="43" t="s">
        <v>84</v>
      </c>
      <c r="D32" s="28">
        <v>2.35</v>
      </c>
      <c r="E32" s="26"/>
      <c r="F32" s="28">
        <v>2.4900000000000002</v>
      </c>
      <c r="G32" s="26"/>
      <c r="H32" s="28">
        <v>3.19</v>
      </c>
      <c r="I32" s="28">
        <v>3.77</v>
      </c>
      <c r="J32" s="28">
        <v>9.7100000000000009</v>
      </c>
      <c r="K32" s="28">
        <v>12.04</v>
      </c>
      <c r="L32" s="28"/>
      <c r="M32" s="28">
        <v>173.46</v>
      </c>
      <c r="N32" s="28">
        <v>113.12</v>
      </c>
      <c r="O32" s="28">
        <v>6.86</v>
      </c>
      <c r="P32" s="28">
        <v>50.56</v>
      </c>
      <c r="Q32" s="28">
        <v>2.14</v>
      </c>
      <c r="R32" s="28">
        <v>3.73</v>
      </c>
      <c r="S32" s="28">
        <v>12.93</v>
      </c>
      <c r="T32" s="5"/>
    </row>
    <row r="33" spans="1:20">
      <c r="A33" s="5"/>
      <c r="B33" s="5"/>
      <c r="C33" s="44" t="s">
        <v>85</v>
      </c>
      <c r="D33" s="25">
        <f t="shared" ref="D33:S33" si="2">MAX(D13:D28)</f>
        <v>74.25</v>
      </c>
      <c r="E33" s="26">
        <f t="shared" si="2"/>
        <v>44215.25</v>
      </c>
      <c r="F33" s="25">
        <f t="shared" si="2"/>
        <v>75.75</v>
      </c>
      <c r="G33" s="26">
        <f t="shared" si="2"/>
        <v>44216.75</v>
      </c>
      <c r="H33" s="25">
        <f t="shared" si="2"/>
        <v>906.93</v>
      </c>
      <c r="I33" s="25">
        <f t="shared" si="2"/>
        <v>200</v>
      </c>
      <c r="J33" s="25">
        <f t="shared" si="2"/>
        <v>77.5</v>
      </c>
      <c r="K33" s="25">
        <f t="shared" si="2"/>
        <v>63574.77</v>
      </c>
      <c r="L33" s="25">
        <f t="shared" si="2"/>
        <v>1</v>
      </c>
      <c r="M33" s="28">
        <f t="shared" si="2"/>
        <v>0.11</v>
      </c>
      <c r="N33" s="28">
        <f t="shared" si="2"/>
        <v>0.6</v>
      </c>
      <c r="O33" s="28">
        <f t="shared" si="2"/>
        <v>1.1499999999999999</v>
      </c>
      <c r="P33" s="28">
        <f t="shared" si="2"/>
        <v>2</v>
      </c>
      <c r="Q33" s="28">
        <f t="shared" si="2"/>
        <v>73.62</v>
      </c>
      <c r="R33" s="28">
        <f t="shared" si="2"/>
        <v>20.93</v>
      </c>
      <c r="S33" s="25">
        <f t="shared" si="2"/>
        <v>11782.86</v>
      </c>
      <c r="T33" s="5"/>
    </row>
    <row r="34" spans="1:20">
      <c r="A34" s="5"/>
      <c r="B34" s="5"/>
      <c r="C34" s="44" t="s">
        <v>86</v>
      </c>
      <c r="D34" s="25">
        <f t="shared" ref="D34:S34" si="3">MIN(D13:D28)</f>
        <v>66.5</v>
      </c>
      <c r="E34" s="26">
        <f t="shared" si="3"/>
        <v>44207.5</v>
      </c>
      <c r="F34" s="25">
        <f t="shared" si="3"/>
        <v>71.75</v>
      </c>
      <c r="G34" s="26">
        <f t="shared" si="3"/>
        <v>44212.75</v>
      </c>
      <c r="H34" s="25">
        <f t="shared" si="3"/>
        <v>848.18</v>
      </c>
      <c r="I34" s="25">
        <f t="shared" si="3"/>
        <v>168.75</v>
      </c>
      <c r="J34" s="25">
        <f t="shared" si="3"/>
        <v>54.25</v>
      </c>
      <c r="K34" s="25">
        <f t="shared" si="3"/>
        <v>50036.9</v>
      </c>
      <c r="L34" s="25">
        <f t="shared" si="3"/>
        <v>0</v>
      </c>
      <c r="M34" s="28">
        <f t="shared" si="3"/>
        <v>0</v>
      </c>
      <c r="N34" s="28">
        <f t="shared" si="3"/>
        <v>0</v>
      </c>
      <c r="O34" s="28">
        <f t="shared" si="3"/>
        <v>0.95</v>
      </c>
      <c r="P34" s="28">
        <f t="shared" si="3"/>
        <v>0</v>
      </c>
      <c r="Q34" s="28">
        <f t="shared" si="3"/>
        <v>65.66</v>
      </c>
      <c r="R34" s="28">
        <f t="shared" si="3"/>
        <v>17.43</v>
      </c>
      <c r="S34" s="25">
        <f t="shared" si="3"/>
        <v>8803.23</v>
      </c>
      <c r="T34" s="5"/>
    </row>
    <row r="35" spans="1:20">
      <c r="A35" s="5"/>
      <c r="B35" s="5"/>
      <c r="C35" s="45"/>
      <c r="D35" s="29" t="s">
        <v>87</v>
      </c>
      <c r="E35" s="29"/>
      <c r="F35" s="29" t="s">
        <v>87</v>
      </c>
      <c r="G35" s="29"/>
      <c r="H35" s="29" t="s">
        <v>87</v>
      </c>
      <c r="I35" s="29" t="s">
        <v>87</v>
      </c>
      <c r="J35" s="29" t="s">
        <v>87</v>
      </c>
      <c r="K35" s="29" t="s">
        <v>88</v>
      </c>
      <c r="L35" s="29"/>
      <c r="M35" s="29" t="s">
        <v>87</v>
      </c>
      <c r="N35" s="29" t="s">
        <v>87</v>
      </c>
      <c r="O35" s="29" t="s">
        <v>87</v>
      </c>
      <c r="P35" s="29" t="s">
        <v>87</v>
      </c>
      <c r="Q35" s="29" t="s">
        <v>87</v>
      </c>
      <c r="R35" s="29" t="s">
        <v>87</v>
      </c>
      <c r="S35" s="29" t="s">
        <v>88</v>
      </c>
      <c r="T35" s="5"/>
    </row>
    <row r="36" spans="1:20">
      <c r="A36" s="5"/>
      <c r="B36" s="53" t="s">
        <v>89</v>
      </c>
      <c r="C36" s="53"/>
      <c r="D36" s="53"/>
      <c r="E36" s="53"/>
      <c r="F36" s="53"/>
      <c r="G36" s="53"/>
      <c r="H36" s="53"/>
      <c r="I36" s="53"/>
      <c r="J36" s="53"/>
      <c r="K36" s="53"/>
      <c r="L36" s="30"/>
      <c r="M36" s="5"/>
      <c r="N36" s="5"/>
      <c r="O36" s="5"/>
      <c r="P36" s="5"/>
      <c r="Q36" s="5"/>
      <c r="R36" s="5"/>
      <c r="S36" s="5"/>
      <c r="T36" s="5"/>
    </row>
    <row r="37" spans="1:20">
      <c r="A37" s="5"/>
      <c r="B37" s="53" t="s">
        <v>90</v>
      </c>
      <c r="C37" s="53"/>
      <c r="D37" s="53"/>
      <c r="E37" s="53"/>
      <c r="F37" s="53"/>
      <c r="G37" s="54"/>
      <c r="H37" s="54"/>
      <c r="I37" s="31"/>
      <c r="J37" s="31"/>
      <c r="K37" s="31"/>
      <c r="L37" s="31"/>
      <c r="M37" s="5"/>
      <c r="N37" s="5"/>
      <c r="O37" s="5"/>
      <c r="P37" s="5"/>
      <c r="Q37" s="5"/>
      <c r="R37" s="5"/>
      <c r="S37" s="5"/>
      <c r="T37" s="5"/>
    </row>
    <row r="38" spans="1:20">
      <c r="A38" s="5"/>
      <c r="B38" s="53" t="s">
        <v>91</v>
      </c>
      <c r="C38" s="53"/>
      <c r="D38" s="53"/>
      <c r="E38" s="53"/>
      <c r="F38" s="30"/>
      <c r="G38" s="31"/>
      <c r="H38" s="31"/>
      <c r="I38" s="31"/>
      <c r="J38" s="31"/>
      <c r="K38" s="31"/>
      <c r="L38" s="31"/>
      <c r="M38" s="46"/>
      <c r="N38" s="46"/>
      <c r="O38" s="5"/>
      <c r="P38" s="5"/>
      <c r="Q38" s="5"/>
      <c r="R38" s="5"/>
      <c r="S38" s="5"/>
      <c r="T38" s="5"/>
    </row>
    <row r="39" spans="1:20">
      <c r="A39" s="5"/>
      <c r="B39" s="53" t="s">
        <v>92</v>
      </c>
      <c r="C39" s="53"/>
      <c r="D39" s="53"/>
      <c r="E39" s="53"/>
      <c r="F39" s="53"/>
      <c r="G39" s="54"/>
      <c r="H39" s="54"/>
      <c r="I39" s="54"/>
      <c r="J39" s="54"/>
      <c r="K39" s="54"/>
      <c r="L39" s="54"/>
      <c r="M39" s="54"/>
      <c r="N39" s="47"/>
      <c r="O39" s="5"/>
      <c r="P39" s="5"/>
      <c r="Q39" s="5"/>
      <c r="R39" s="5"/>
      <c r="S39" s="5"/>
      <c r="T39" s="5"/>
    </row>
    <row r="40" spans="1:20">
      <c r="A40" s="8"/>
      <c r="B40" s="31" t="s">
        <v>93</v>
      </c>
      <c r="C40" s="33"/>
      <c r="D40" s="30"/>
      <c r="E40" s="30"/>
      <c r="F40" s="30"/>
      <c r="G40" s="31"/>
      <c r="H40" s="31"/>
      <c r="I40" s="31"/>
      <c r="J40" s="31"/>
      <c r="K40" s="31"/>
      <c r="L40" s="31"/>
      <c r="M40" s="8"/>
      <c r="N40" s="8"/>
      <c r="O40" s="8"/>
      <c r="P40" s="8"/>
      <c r="Q40" s="8"/>
      <c r="R40" s="8"/>
      <c r="S40" s="8"/>
      <c r="T40" s="8"/>
    </row>
  </sheetData>
  <mergeCells count="4">
    <mergeCell ref="B36:K36"/>
    <mergeCell ref="B37:H37"/>
    <mergeCell ref="B38:E38"/>
    <mergeCell ref="B39:M3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tabSelected="1" workbookViewId="0">
      <selection activeCell="C15" sqref="C15"/>
    </sheetView>
  </sheetViews>
  <sheetFormatPr baseColWidth="10" defaultRowHeight="14.4"/>
  <cols>
    <col min="2" max="2" width="16.109375" customWidth="1"/>
    <col min="3" max="3" width="22.5546875" bestFit="1" customWidth="1"/>
  </cols>
  <sheetData>
    <row r="1" spans="1:19" ht="15.6">
      <c r="A1" s="1"/>
      <c r="B1" s="1"/>
      <c r="C1" s="1"/>
      <c r="D1" s="57" t="s">
        <v>0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9" ht="15.6">
      <c r="A2" s="1"/>
      <c r="B2" s="1"/>
      <c r="C2" s="1"/>
      <c r="D2" s="2" t="s">
        <v>107</v>
      </c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9">
      <c r="A4" s="3" t="s">
        <v>2</v>
      </c>
      <c r="B4" s="3"/>
      <c r="C4" s="4"/>
      <c r="D4" s="5"/>
      <c r="E4" s="5"/>
      <c r="F4" s="3" t="s">
        <v>3</v>
      </c>
      <c r="G4" s="5"/>
      <c r="H4" s="4"/>
      <c r="I4" s="5"/>
      <c r="J4" s="5"/>
      <c r="K4" s="5"/>
      <c r="L4" s="47"/>
      <c r="M4" s="47"/>
      <c r="N4" s="47"/>
      <c r="O4" s="47"/>
      <c r="P4" s="5"/>
      <c r="Q4" s="5"/>
      <c r="R4" s="5"/>
      <c r="S4" s="5"/>
    </row>
    <row r="5" spans="1:19">
      <c r="A5" s="3" t="s">
        <v>4</v>
      </c>
      <c r="B5" s="3"/>
      <c r="C5" s="3"/>
      <c r="D5" s="5"/>
      <c r="E5" s="5"/>
      <c r="F5" s="5"/>
      <c r="G5" s="5"/>
      <c r="H5" s="5"/>
      <c r="I5" s="47"/>
      <c r="J5" s="47"/>
      <c r="K5" s="47"/>
      <c r="L5" s="47"/>
      <c r="M5" s="47"/>
      <c r="N5" s="47"/>
      <c r="O5" s="47"/>
      <c r="P5" s="5"/>
      <c r="Q5" s="5"/>
      <c r="R5" s="5"/>
      <c r="S5" s="5"/>
    </row>
    <row r="6" spans="1:19">
      <c r="A6" s="3" t="s">
        <v>5</v>
      </c>
      <c r="B6" s="3"/>
      <c r="C6" s="3"/>
      <c r="D6" s="5"/>
      <c r="E6" s="5"/>
      <c r="F6" s="5"/>
      <c r="G6" s="5"/>
      <c r="H6" s="5"/>
      <c r="I6" s="47"/>
      <c r="J6" s="47"/>
      <c r="K6" s="47"/>
      <c r="L6" s="47"/>
      <c r="M6" s="47"/>
      <c r="N6" s="47"/>
      <c r="O6" s="47"/>
      <c r="P6" s="5"/>
      <c r="Q6" s="5"/>
      <c r="R6" s="5"/>
      <c r="S6" s="5"/>
    </row>
    <row r="7" spans="1:19">
      <c r="A7" s="3" t="s">
        <v>6</v>
      </c>
      <c r="B7" s="3"/>
      <c r="C7" s="3"/>
      <c r="D7" s="5"/>
      <c r="E7" s="5"/>
      <c r="F7" s="5"/>
      <c r="G7" s="5"/>
      <c r="H7" s="5"/>
      <c r="I7" s="47"/>
      <c r="J7" s="47"/>
      <c r="K7" s="47"/>
      <c r="L7" s="47"/>
      <c r="M7" s="47"/>
      <c r="N7" s="47"/>
      <c r="O7" s="47"/>
      <c r="P7" s="5"/>
      <c r="Q7" s="5"/>
      <c r="R7" s="5"/>
      <c r="S7" s="5"/>
    </row>
    <row r="8" spans="1:19">
      <c r="A8" s="3" t="s">
        <v>7</v>
      </c>
      <c r="B8" s="3"/>
      <c r="C8" s="3"/>
      <c r="D8" s="3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5"/>
      <c r="Q8" s="5"/>
      <c r="R8" s="5"/>
      <c r="S8" s="5"/>
    </row>
    <row r="9" spans="1:19">
      <c r="A9" s="59" t="s">
        <v>108</v>
      </c>
      <c r="B9" s="54"/>
      <c r="C9" s="54"/>
      <c r="D9" s="54"/>
      <c r="E9" s="5"/>
      <c r="F9" s="5"/>
      <c r="G9" s="5"/>
      <c r="H9" s="5"/>
      <c r="I9" s="47"/>
      <c r="J9" s="47"/>
      <c r="K9" s="47"/>
      <c r="L9" s="47"/>
      <c r="M9" s="47"/>
      <c r="N9" s="47"/>
      <c r="O9" s="47"/>
      <c r="P9" s="5"/>
      <c r="Q9" s="5"/>
      <c r="R9" s="5"/>
      <c r="S9" s="5"/>
    </row>
    <row r="10" spans="1:19">
      <c r="A10" s="5"/>
      <c r="B10" s="5"/>
      <c r="C10" s="5"/>
      <c r="D10" s="4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>
      <c r="A11" s="5"/>
      <c r="B11" s="5"/>
      <c r="C11" s="5"/>
      <c r="D11" s="5"/>
      <c r="E11" s="51"/>
      <c r="F11" s="5"/>
      <c r="G11" s="5"/>
      <c r="H11" s="5"/>
      <c r="I11" s="16" t="s">
        <v>9</v>
      </c>
      <c r="J11" s="22"/>
      <c r="K11" s="5"/>
      <c r="L11" s="5"/>
      <c r="M11" s="5"/>
      <c r="N11" s="5"/>
      <c r="O11" s="12" t="s">
        <v>10</v>
      </c>
      <c r="P11" s="5"/>
      <c r="Q11" s="52" t="s">
        <v>12</v>
      </c>
      <c r="R11" s="16" t="s">
        <v>13</v>
      </c>
      <c r="S11" s="22"/>
    </row>
    <row r="12" spans="1:19">
      <c r="A12" s="16" t="s">
        <v>14</v>
      </c>
      <c r="B12" s="17" t="s">
        <v>15</v>
      </c>
      <c r="C12" s="17" t="s">
        <v>16</v>
      </c>
      <c r="D12" s="18" t="s">
        <v>17</v>
      </c>
      <c r="E12" s="16" t="s">
        <v>18</v>
      </c>
      <c r="F12" s="18" t="s">
        <v>19</v>
      </c>
      <c r="G12" s="16" t="s">
        <v>20</v>
      </c>
      <c r="H12" s="18" t="s">
        <v>21</v>
      </c>
      <c r="I12" s="19" t="s">
        <v>22</v>
      </c>
      <c r="J12" s="17" t="s">
        <v>23</v>
      </c>
      <c r="K12" s="17" t="s">
        <v>24</v>
      </c>
      <c r="L12" s="18" t="s">
        <v>25</v>
      </c>
      <c r="M12" s="18" t="s">
        <v>26</v>
      </c>
      <c r="N12" s="18" t="s">
        <v>27</v>
      </c>
      <c r="O12" s="20" t="s">
        <v>28</v>
      </c>
      <c r="P12" s="12" t="s">
        <v>30</v>
      </c>
      <c r="Q12" s="12" t="s">
        <v>31</v>
      </c>
      <c r="R12" s="12" t="s">
        <v>32</v>
      </c>
      <c r="S12" s="23" t="s">
        <v>33</v>
      </c>
    </row>
    <row r="13" spans="1:19">
      <c r="A13" s="38">
        <v>18</v>
      </c>
      <c r="B13" s="24" t="s">
        <v>114</v>
      </c>
      <c r="C13" s="35" t="s">
        <v>48</v>
      </c>
      <c r="D13" s="39">
        <v>76.75</v>
      </c>
      <c r="E13" s="40">
        <v>44218.75</v>
      </c>
      <c r="F13" s="39">
        <v>78.5</v>
      </c>
      <c r="G13" s="40">
        <v>44220.5</v>
      </c>
      <c r="H13" s="39">
        <v>965</v>
      </c>
      <c r="I13" s="39">
        <v>202.5</v>
      </c>
      <c r="J13" s="39">
        <v>70.25</v>
      </c>
      <c r="K13" s="39">
        <v>49448.44</v>
      </c>
      <c r="L13" s="42">
        <v>0</v>
      </c>
      <c r="M13" s="42">
        <v>0.01</v>
      </c>
      <c r="N13" s="42">
        <v>1.1599999999999999</v>
      </c>
      <c r="O13" s="42">
        <v>1</v>
      </c>
      <c r="P13" s="42">
        <v>70.5</v>
      </c>
      <c r="Q13" s="42">
        <v>16.54</v>
      </c>
      <c r="R13" s="39">
        <v>11359.76</v>
      </c>
      <c r="S13" s="5" t="s">
        <v>35</v>
      </c>
    </row>
    <row r="14" spans="1:19">
      <c r="A14" s="38">
        <v>12</v>
      </c>
      <c r="B14" s="24" t="s">
        <v>54</v>
      </c>
      <c r="C14" s="35" t="s">
        <v>71</v>
      </c>
      <c r="D14" s="39">
        <v>76.75</v>
      </c>
      <c r="E14" s="40">
        <v>44218.75</v>
      </c>
      <c r="F14" s="39">
        <v>77.5</v>
      </c>
      <c r="G14" s="40">
        <v>44219.5</v>
      </c>
      <c r="H14" s="39">
        <v>948.03</v>
      </c>
      <c r="I14" s="39">
        <v>181.25</v>
      </c>
      <c r="J14" s="39">
        <v>63.5</v>
      </c>
      <c r="K14" s="39">
        <v>50008.11</v>
      </c>
      <c r="L14" s="42">
        <v>0.28999999999999998</v>
      </c>
      <c r="M14" s="42">
        <v>0.28999999999999998</v>
      </c>
      <c r="N14" s="42">
        <v>1.1299999999999999</v>
      </c>
      <c r="O14" s="42">
        <v>1</v>
      </c>
      <c r="P14" s="42">
        <v>70.78</v>
      </c>
      <c r="Q14" s="42">
        <v>18.04</v>
      </c>
      <c r="R14" s="39">
        <v>11248.18</v>
      </c>
      <c r="S14" s="5" t="s">
        <v>35</v>
      </c>
    </row>
    <row r="15" spans="1:19">
      <c r="A15" s="38">
        <v>22</v>
      </c>
      <c r="B15" s="24" t="s">
        <v>34</v>
      </c>
      <c r="C15" s="34" t="s">
        <v>116</v>
      </c>
      <c r="D15" s="39">
        <v>77.25</v>
      </c>
      <c r="E15" s="40">
        <v>44219.25</v>
      </c>
      <c r="F15" s="39">
        <v>78.5</v>
      </c>
      <c r="G15" s="40">
        <v>44220.5</v>
      </c>
      <c r="H15" s="39">
        <v>961.53</v>
      </c>
      <c r="I15" s="39">
        <v>181.25</v>
      </c>
      <c r="J15" s="39">
        <v>65.25</v>
      </c>
      <c r="K15" s="39">
        <v>50529.17</v>
      </c>
      <c r="L15" s="42">
        <v>0.01</v>
      </c>
      <c r="M15" s="42">
        <v>0.05</v>
      </c>
      <c r="N15" s="42">
        <v>1.1299999999999999</v>
      </c>
      <c r="O15" s="42">
        <v>1</v>
      </c>
      <c r="P15" s="42">
        <v>70.67</v>
      </c>
      <c r="Q15" s="42">
        <v>17.39</v>
      </c>
      <c r="R15" s="39">
        <v>11183.88</v>
      </c>
      <c r="S15" s="5" t="s">
        <v>35</v>
      </c>
    </row>
    <row r="16" spans="1:19">
      <c r="A16" s="38">
        <v>4</v>
      </c>
      <c r="B16" s="24" t="s">
        <v>36</v>
      </c>
      <c r="C16" s="35" t="s">
        <v>49</v>
      </c>
      <c r="D16" s="39">
        <v>74.5</v>
      </c>
      <c r="E16" s="40">
        <v>44216.5</v>
      </c>
      <c r="F16" s="39">
        <v>77.5</v>
      </c>
      <c r="G16" s="40">
        <v>44219.5</v>
      </c>
      <c r="H16" s="39">
        <v>947.28</v>
      </c>
      <c r="I16" s="39">
        <v>195</v>
      </c>
      <c r="J16" s="39">
        <v>69</v>
      </c>
      <c r="K16" s="39">
        <v>50335.83</v>
      </c>
      <c r="L16" s="42">
        <v>0</v>
      </c>
      <c r="M16" s="42">
        <v>0.01</v>
      </c>
      <c r="N16" s="42">
        <v>1.19</v>
      </c>
      <c r="O16" s="42">
        <v>1</v>
      </c>
      <c r="P16" s="42">
        <v>71.08</v>
      </c>
      <c r="Q16" s="42">
        <v>17.760000000000002</v>
      </c>
      <c r="R16" s="39">
        <v>10917.62</v>
      </c>
      <c r="S16" s="5" t="s">
        <v>38</v>
      </c>
    </row>
    <row r="17" spans="1:19">
      <c r="A17" s="38">
        <v>8</v>
      </c>
      <c r="B17" s="24" t="s">
        <v>42</v>
      </c>
      <c r="C17" s="35" t="s">
        <v>43</v>
      </c>
      <c r="D17" s="39">
        <v>72.25</v>
      </c>
      <c r="E17" s="40">
        <v>44214.25</v>
      </c>
      <c r="F17" s="39">
        <v>76.5</v>
      </c>
      <c r="G17" s="40">
        <v>44218.5</v>
      </c>
      <c r="H17" s="39">
        <v>927.5</v>
      </c>
      <c r="I17" s="39">
        <v>188.75</v>
      </c>
      <c r="J17" s="39">
        <v>60.25</v>
      </c>
      <c r="K17" s="39">
        <v>48542.21</v>
      </c>
      <c r="L17" s="42">
        <v>0</v>
      </c>
      <c r="M17" s="42">
        <v>0</v>
      </c>
      <c r="N17" s="42">
        <v>1.03</v>
      </c>
      <c r="O17" s="42">
        <v>1</v>
      </c>
      <c r="P17" s="42">
        <v>67.38</v>
      </c>
      <c r="Q17" s="42">
        <v>18.14</v>
      </c>
      <c r="R17" s="39">
        <v>10853.32</v>
      </c>
      <c r="S17" s="5" t="s">
        <v>38</v>
      </c>
    </row>
    <row r="18" spans="1:19">
      <c r="A18" s="38">
        <v>5</v>
      </c>
      <c r="B18" s="24" t="s">
        <v>36</v>
      </c>
      <c r="C18" s="35" t="s">
        <v>47</v>
      </c>
      <c r="D18" s="39">
        <v>76.5</v>
      </c>
      <c r="E18" s="40">
        <v>44218.5</v>
      </c>
      <c r="F18" s="39">
        <v>78.75</v>
      </c>
      <c r="G18" s="40">
        <v>44220.75</v>
      </c>
      <c r="H18" s="39">
        <v>968.5</v>
      </c>
      <c r="I18" s="39">
        <v>192.5</v>
      </c>
      <c r="J18" s="39">
        <v>66.5</v>
      </c>
      <c r="K18" s="39">
        <v>45662.720000000001</v>
      </c>
      <c r="L18" s="42">
        <v>0.02</v>
      </c>
      <c r="M18" s="42">
        <v>0.01</v>
      </c>
      <c r="N18" s="42">
        <v>1.29</v>
      </c>
      <c r="O18" s="42">
        <v>1.25</v>
      </c>
      <c r="P18" s="42">
        <v>70.2</v>
      </c>
      <c r="Q18" s="42">
        <v>17.2</v>
      </c>
      <c r="R18" s="39">
        <v>10693.15</v>
      </c>
      <c r="S18" s="5" t="s">
        <v>41</v>
      </c>
    </row>
    <row r="19" spans="1:19">
      <c r="A19" s="38">
        <v>2</v>
      </c>
      <c r="B19" s="24" t="s">
        <v>36</v>
      </c>
      <c r="C19" s="35" t="s">
        <v>57</v>
      </c>
      <c r="D19" s="39">
        <v>74.25</v>
      </c>
      <c r="E19" s="40">
        <v>44216.25</v>
      </c>
      <c r="F19" s="39">
        <v>74.75</v>
      </c>
      <c r="G19" s="40">
        <v>44216.75</v>
      </c>
      <c r="H19" s="39">
        <v>898.68</v>
      </c>
      <c r="I19" s="39">
        <v>185</v>
      </c>
      <c r="J19" s="39">
        <v>68.75</v>
      </c>
      <c r="K19" s="39">
        <v>47120.63</v>
      </c>
      <c r="L19" s="42">
        <v>0</v>
      </c>
      <c r="M19" s="42">
        <v>0</v>
      </c>
      <c r="N19" s="42">
        <v>1</v>
      </c>
      <c r="O19" s="42">
        <v>1.25</v>
      </c>
      <c r="P19" s="42">
        <v>70.13</v>
      </c>
      <c r="Q19" s="42">
        <v>16.98</v>
      </c>
      <c r="R19" s="39">
        <v>10638.12</v>
      </c>
      <c r="S19" s="5" t="s">
        <v>41</v>
      </c>
    </row>
    <row r="20" spans="1:19">
      <c r="A20" s="38">
        <v>11</v>
      </c>
      <c r="B20" s="24" t="s">
        <v>54</v>
      </c>
      <c r="C20" s="35" t="s">
        <v>55</v>
      </c>
      <c r="D20" s="39">
        <v>73</v>
      </c>
      <c r="E20" s="40">
        <v>44215.75</v>
      </c>
      <c r="F20" s="39">
        <v>73.75</v>
      </c>
      <c r="G20" s="40">
        <v>44215.75</v>
      </c>
      <c r="H20" s="39">
        <v>883.28</v>
      </c>
      <c r="I20" s="39">
        <v>163.75</v>
      </c>
      <c r="J20" s="39">
        <v>50.75</v>
      </c>
      <c r="K20" s="39">
        <v>50000.28</v>
      </c>
      <c r="L20" s="42">
        <v>7.0000000000000007E-2</v>
      </c>
      <c r="M20" s="42">
        <v>0.1</v>
      </c>
      <c r="N20" s="42">
        <v>1.01</v>
      </c>
      <c r="O20" s="42">
        <v>1</v>
      </c>
      <c r="P20" s="42">
        <v>67.44</v>
      </c>
      <c r="Q20" s="42">
        <v>16.98</v>
      </c>
      <c r="R20" s="39">
        <v>10439.14</v>
      </c>
      <c r="S20" s="5" t="s">
        <v>44</v>
      </c>
    </row>
    <row r="21" spans="1:19">
      <c r="A21" s="38">
        <v>24</v>
      </c>
      <c r="B21" s="24" t="s">
        <v>50</v>
      </c>
      <c r="C21" s="34" t="s">
        <v>62</v>
      </c>
      <c r="D21" s="39">
        <v>69.25</v>
      </c>
      <c r="E21" s="40">
        <v>44211.25</v>
      </c>
      <c r="F21" s="39">
        <v>71.5</v>
      </c>
      <c r="G21" s="40">
        <v>44213.5</v>
      </c>
      <c r="H21" s="39">
        <v>897.75</v>
      </c>
      <c r="I21" s="39">
        <v>178.75</v>
      </c>
      <c r="J21" s="39">
        <v>50.5</v>
      </c>
      <c r="K21" s="39">
        <v>54271.27</v>
      </c>
      <c r="L21" s="42">
        <v>0.01</v>
      </c>
      <c r="M21" s="42">
        <v>0.01</v>
      </c>
      <c r="N21" s="42">
        <v>1.03</v>
      </c>
      <c r="O21" s="42">
        <v>1.75</v>
      </c>
      <c r="P21" s="42">
        <v>71.08</v>
      </c>
      <c r="Q21" s="42">
        <v>17.61</v>
      </c>
      <c r="R21" s="39">
        <v>10377.620000000001</v>
      </c>
      <c r="S21" s="5" t="s">
        <v>44</v>
      </c>
    </row>
    <row r="22" spans="1:19">
      <c r="A22" s="38">
        <v>21</v>
      </c>
      <c r="B22" s="24" t="s">
        <v>39</v>
      </c>
      <c r="C22" s="34" t="s">
        <v>40</v>
      </c>
      <c r="D22" s="39">
        <v>73.25</v>
      </c>
      <c r="E22" s="40">
        <v>44215.25</v>
      </c>
      <c r="F22" s="39">
        <v>74.25</v>
      </c>
      <c r="G22" s="40">
        <v>44216.25</v>
      </c>
      <c r="H22" s="39">
        <v>889.75</v>
      </c>
      <c r="I22" s="39">
        <v>192.5</v>
      </c>
      <c r="J22" s="39">
        <v>64.5</v>
      </c>
      <c r="K22" s="39">
        <v>49133.72</v>
      </c>
      <c r="L22" s="42">
        <v>0.01</v>
      </c>
      <c r="M22" s="42">
        <v>0</v>
      </c>
      <c r="N22" s="42">
        <v>0.97</v>
      </c>
      <c r="O22" s="42">
        <v>1</v>
      </c>
      <c r="P22" s="42">
        <v>70.45</v>
      </c>
      <c r="Q22" s="42">
        <v>18.78</v>
      </c>
      <c r="R22" s="39">
        <v>10372.85</v>
      </c>
      <c r="S22" s="5" t="s">
        <v>52</v>
      </c>
    </row>
    <row r="23" spans="1:19">
      <c r="A23" s="38">
        <v>1</v>
      </c>
      <c r="B23" s="24" t="s">
        <v>36</v>
      </c>
      <c r="C23" s="34" t="s">
        <v>74</v>
      </c>
      <c r="D23" s="39">
        <v>73.5</v>
      </c>
      <c r="E23" s="40">
        <v>44215.5</v>
      </c>
      <c r="F23" s="39">
        <v>76.25</v>
      </c>
      <c r="G23" s="40">
        <v>44218.25</v>
      </c>
      <c r="H23" s="39">
        <v>923.78</v>
      </c>
      <c r="I23" s="39">
        <v>183.75</v>
      </c>
      <c r="J23" s="39">
        <v>62</v>
      </c>
      <c r="K23" s="39">
        <v>53815.58</v>
      </c>
      <c r="L23" s="42">
        <v>0</v>
      </c>
      <c r="M23" s="42">
        <v>0</v>
      </c>
      <c r="N23" s="42">
        <v>1.35</v>
      </c>
      <c r="O23" s="42">
        <v>1</v>
      </c>
      <c r="P23" s="42">
        <v>72.599999999999994</v>
      </c>
      <c r="Q23" s="42">
        <v>15.68</v>
      </c>
      <c r="R23" s="39">
        <v>10338.67</v>
      </c>
      <c r="S23" s="5" t="s">
        <v>52</v>
      </c>
    </row>
    <row r="24" spans="1:19">
      <c r="A24" s="38">
        <v>23</v>
      </c>
      <c r="B24" s="24" t="s">
        <v>50</v>
      </c>
      <c r="C24" s="34" t="s">
        <v>51</v>
      </c>
      <c r="D24" s="39">
        <v>70.75</v>
      </c>
      <c r="E24" s="40">
        <v>44212.75</v>
      </c>
      <c r="F24" s="39">
        <v>74.5</v>
      </c>
      <c r="G24" s="40">
        <v>44216.5</v>
      </c>
      <c r="H24" s="39">
        <v>895.18</v>
      </c>
      <c r="I24" s="39">
        <v>188.75</v>
      </c>
      <c r="J24" s="39">
        <v>68.25</v>
      </c>
      <c r="K24" s="39">
        <v>50341.57</v>
      </c>
      <c r="L24" s="42">
        <v>0.01</v>
      </c>
      <c r="M24" s="42">
        <v>0</v>
      </c>
      <c r="N24" s="42">
        <v>1.02</v>
      </c>
      <c r="O24" s="42">
        <v>1</v>
      </c>
      <c r="P24" s="42">
        <v>69.09</v>
      </c>
      <c r="Q24" s="42">
        <v>17.46</v>
      </c>
      <c r="R24" s="39">
        <v>10084.959999999999</v>
      </c>
      <c r="S24" s="5" t="s">
        <v>109</v>
      </c>
    </row>
    <row r="25" spans="1:19">
      <c r="A25" s="38">
        <v>9</v>
      </c>
      <c r="B25" s="24" t="s">
        <v>42</v>
      </c>
      <c r="C25" s="35" t="s">
        <v>66</v>
      </c>
      <c r="D25" s="39">
        <v>72.5</v>
      </c>
      <c r="E25" s="40">
        <v>44214.5</v>
      </c>
      <c r="F25" s="39">
        <v>74.5</v>
      </c>
      <c r="G25" s="40">
        <v>44216.5</v>
      </c>
      <c r="H25" s="39">
        <v>895.53</v>
      </c>
      <c r="I25" s="39">
        <v>191.25</v>
      </c>
      <c r="J25" s="39">
        <v>62.25</v>
      </c>
      <c r="K25" s="39">
        <v>47892.98</v>
      </c>
      <c r="L25" s="42">
        <v>0</v>
      </c>
      <c r="M25" s="42">
        <v>0</v>
      </c>
      <c r="N25" s="42">
        <v>1</v>
      </c>
      <c r="O25" s="42">
        <v>2</v>
      </c>
      <c r="P25" s="42">
        <v>64.959999999999994</v>
      </c>
      <c r="Q25" s="42">
        <v>19.649999999999999</v>
      </c>
      <c r="R25" s="39">
        <v>10076.56</v>
      </c>
      <c r="S25" s="5" t="s">
        <v>109</v>
      </c>
    </row>
    <row r="26" spans="1:19">
      <c r="A26" s="38">
        <v>3</v>
      </c>
      <c r="B26" s="24" t="s">
        <v>36</v>
      </c>
      <c r="C26" s="35" t="s">
        <v>58</v>
      </c>
      <c r="D26" s="39">
        <v>74.5</v>
      </c>
      <c r="E26" s="40">
        <v>44216.5</v>
      </c>
      <c r="F26" s="39">
        <v>79.25</v>
      </c>
      <c r="G26" s="40">
        <v>44221.25</v>
      </c>
      <c r="H26" s="39">
        <v>972.25</v>
      </c>
      <c r="I26" s="39">
        <v>183.75</v>
      </c>
      <c r="J26" s="39">
        <v>69</v>
      </c>
      <c r="K26" s="39">
        <v>48657.54</v>
      </c>
      <c r="L26" s="42">
        <v>0</v>
      </c>
      <c r="M26" s="42">
        <v>0</v>
      </c>
      <c r="N26" s="42">
        <v>1.0900000000000001</v>
      </c>
      <c r="O26" s="42">
        <v>1</v>
      </c>
      <c r="P26" s="42">
        <v>71.739999999999995</v>
      </c>
      <c r="Q26" s="42">
        <v>17.59</v>
      </c>
      <c r="R26" s="39">
        <v>9726.94</v>
      </c>
      <c r="S26" s="5" t="s">
        <v>110</v>
      </c>
    </row>
    <row r="27" spans="1:19">
      <c r="A27" s="38">
        <v>20</v>
      </c>
      <c r="B27" s="24" t="s">
        <v>114</v>
      </c>
      <c r="C27" s="35" t="s">
        <v>56</v>
      </c>
      <c r="D27" s="39">
        <v>75</v>
      </c>
      <c r="E27" s="40">
        <v>44217</v>
      </c>
      <c r="F27" s="39">
        <v>75.75</v>
      </c>
      <c r="G27" s="40">
        <v>44217.75</v>
      </c>
      <c r="H27" s="39">
        <v>914.43</v>
      </c>
      <c r="I27" s="39">
        <v>177.5</v>
      </c>
      <c r="J27" s="39">
        <v>57</v>
      </c>
      <c r="K27" s="39">
        <v>48670.04</v>
      </c>
      <c r="L27" s="42">
        <v>0.01</v>
      </c>
      <c r="M27" s="42">
        <v>0.01</v>
      </c>
      <c r="N27" s="42">
        <v>1.04</v>
      </c>
      <c r="O27" s="42">
        <v>1</v>
      </c>
      <c r="P27" s="42">
        <v>72.23</v>
      </c>
      <c r="Q27" s="42">
        <v>16.73</v>
      </c>
      <c r="R27" s="39">
        <v>9657.0499999999993</v>
      </c>
      <c r="S27" s="5" t="s">
        <v>110</v>
      </c>
    </row>
    <row r="28" spans="1:19">
      <c r="A28" s="38">
        <v>19</v>
      </c>
      <c r="B28" s="24" t="s">
        <v>114</v>
      </c>
      <c r="C28" s="35" t="s">
        <v>53</v>
      </c>
      <c r="D28" s="39">
        <v>73</v>
      </c>
      <c r="E28" s="40">
        <v>44215</v>
      </c>
      <c r="F28" s="39">
        <v>74.25</v>
      </c>
      <c r="G28" s="40">
        <v>44216.25</v>
      </c>
      <c r="H28" s="39">
        <v>891</v>
      </c>
      <c r="I28" s="39">
        <v>182.5</v>
      </c>
      <c r="J28" s="39">
        <v>57</v>
      </c>
      <c r="K28" s="39">
        <v>50021.08</v>
      </c>
      <c r="L28" s="42">
        <v>0</v>
      </c>
      <c r="M28" s="42">
        <v>0</v>
      </c>
      <c r="N28" s="42">
        <v>1</v>
      </c>
      <c r="O28" s="42">
        <v>1.5</v>
      </c>
      <c r="P28" s="42">
        <v>72.14</v>
      </c>
      <c r="Q28" s="42">
        <v>17.2</v>
      </c>
      <c r="R28" s="39">
        <v>9647.61</v>
      </c>
      <c r="S28" s="5" t="s">
        <v>110</v>
      </c>
    </row>
    <row r="29" spans="1:19">
      <c r="A29" s="38">
        <v>6</v>
      </c>
      <c r="B29" s="24" t="s">
        <v>36</v>
      </c>
      <c r="C29" s="35" t="s">
        <v>37</v>
      </c>
      <c r="D29" s="39">
        <v>73.75</v>
      </c>
      <c r="E29" s="40">
        <v>44215.75</v>
      </c>
      <c r="F29" s="39">
        <v>78.75</v>
      </c>
      <c r="G29" s="40">
        <v>44220.75</v>
      </c>
      <c r="H29" s="39">
        <v>960.5</v>
      </c>
      <c r="I29" s="39">
        <v>186.25</v>
      </c>
      <c r="J29" s="39">
        <v>66.25</v>
      </c>
      <c r="K29" s="39">
        <v>45047.46</v>
      </c>
      <c r="L29" s="42">
        <v>0</v>
      </c>
      <c r="M29" s="42">
        <v>0</v>
      </c>
      <c r="N29" s="42">
        <v>1.01</v>
      </c>
      <c r="O29" s="42">
        <v>1</v>
      </c>
      <c r="P29" s="42">
        <v>69.72</v>
      </c>
      <c r="Q29" s="42">
        <v>18.739999999999998</v>
      </c>
      <c r="R29" s="39">
        <v>9306.57</v>
      </c>
      <c r="S29" s="5" t="s">
        <v>63</v>
      </c>
    </row>
    <row r="30" spans="1:19">
      <c r="A30" s="38">
        <v>7</v>
      </c>
      <c r="B30" s="24" t="s">
        <v>36</v>
      </c>
      <c r="C30" s="35" t="s">
        <v>77</v>
      </c>
      <c r="D30" s="39">
        <v>74.75</v>
      </c>
      <c r="E30" s="40">
        <v>44216.75</v>
      </c>
      <c r="F30" s="39">
        <v>77.75</v>
      </c>
      <c r="G30" s="40">
        <v>44219.75</v>
      </c>
      <c r="H30" s="39">
        <v>951.53</v>
      </c>
      <c r="I30" s="39">
        <v>197.5</v>
      </c>
      <c r="J30" s="39">
        <v>70.25</v>
      </c>
      <c r="K30" s="39">
        <v>46370.39</v>
      </c>
      <c r="L30" s="42">
        <v>0.01</v>
      </c>
      <c r="M30" s="42">
        <v>0.11</v>
      </c>
      <c r="N30" s="42">
        <v>1</v>
      </c>
      <c r="O30" s="42">
        <v>1.25</v>
      </c>
      <c r="P30" s="42">
        <v>71.709999999999994</v>
      </c>
      <c r="Q30" s="42">
        <v>18.71</v>
      </c>
      <c r="R30" s="39">
        <v>9091.2999999999993</v>
      </c>
      <c r="S30" s="5" t="s">
        <v>76</v>
      </c>
    </row>
    <row r="31" spans="1:19">
      <c r="A31" s="38">
        <v>10</v>
      </c>
      <c r="B31" s="24" t="s">
        <v>42</v>
      </c>
      <c r="C31" s="35" t="s">
        <v>79</v>
      </c>
      <c r="D31" s="39">
        <v>71.25</v>
      </c>
      <c r="E31" s="40">
        <v>44213.25</v>
      </c>
      <c r="F31" s="39">
        <v>74</v>
      </c>
      <c r="G31" s="40">
        <v>44216</v>
      </c>
      <c r="H31" s="39">
        <v>887.25</v>
      </c>
      <c r="I31" s="39">
        <v>186.25</v>
      </c>
      <c r="J31" s="39">
        <v>60.75</v>
      </c>
      <c r="K31" s="39">
        <v>45111.78</v>
      </c>
      <c r="L31" s="42">
        <v>0.01</v>
      </c>
      <c r="M31" s="42">
        <v>0.04</v>
      </c>
      <c r="N31" s="42">
        <v>1.01</v>
      </c>
      <c r="O31" s="42">
        <v>1</v>
      </c>
      <c r="P31" s="42">
        <v>72.22</v>
      </c>
      <c r="Q31" s="42">
        <v>17.190000000000001</v>
      </c>
      <c r="R31" s="39">
        <v>8926.69</v>
      </c>
      <c r="S31" s="5" t="s">
        <v>78</v>
      </c>
    </row>
    <row r="32" spans="1:19">
      <c r="A32" s="38">
        <v>17</v>
      </c>
      <c r="B32" s="24" t="s">
        <v>64</v>
      </c>
      <c r="C32" s="35" t="s">
        <v>65</v>
      </c>
      <c r="D32" s="39">
        <v>71.25</v>
      </c>
      <c r="E32" s="40">
        <v>44213.25</v>
      </c>
      <c r="F32" s="39">
        <v>75.5</v>
      </c>
      <c r="G32" s="40">
        <v>44217.5</v>
      </c>
      <c r="H32" s="39">
        <v>914.25</v>
      </c>
      <c r="I32" s="39">
        <v>191.25</v>
      </c>
      <c r="J32" s="39">
        <v>65.5</v>
      </c>
      <c r="K32" s="39">
        <v>43716.91</v>
      </c>
      <c r="L32" s="42">
        <v>0.01</v>
      </c>
      <c r="M32" s="42">
        <v>0.04</v>
      </c>
      <c r="N32" s="42">
        <v>0.99</v>
      </c>
      <c r="O32" s="42">
        <v>2.25</v>
      </c>
      <c r="P32" s="42">
        <v>70.239999999999995</v>
      </c>
      <c r="Q32" s="42">
        <v>19.329999999999998</v>
      </c>
      <c r="R32" s="39">
        <v>8856.2900000000009</v>
      </c>
      <c r="S32" s="5" t="s">
        <v>80</v>
      </c>
    </row>
    <row r="33" spans="1:19">
      <c r="A33" s="5"/>
      <c r="B33" s="5"/>
      <c r="C33" s="5"/>
      <c r="D33" s="5"/>
      <c r="E33" s="5"/>
      <c r="F33" s="5"/>
      <c r="G33" s="5"/>
      <c r="H33" s="5"/>
      <c r="I33" s="5"/>
      <c r="J33" s="5"/>
      <c r="K33" s="42"/>
      <c r="L33" s="42"/>
      <c r="M33" s="42"/>
      <c r="N33" s="42"/>
      <c r="O33" s="42"/>
      <c r="P33" s="42"/>
      <c r="Q33" s="5"/>
      <c r="R33" s="5" t="s">
        <v>81</v>
      </c>
      <c r="S33" s="5"/>
    </row>
    <row r="34" spans="1:19">
      <c r="A34" s="5"/>
      <c r="B34" s="5"/>
      <c r="C34" s="43" t="s">
        <v>82</v>
      </c>
      <c r="D34" s="25">
        <f t="shared" ref="D34:R34" si="0">AVERAGE(D13:D32)</f>
        <v>73.7</v>
      </c>
      <c r="E34" s="26">
        <f t="shared" si="0"/>
        <v>44215.737500000003</v>
      </c>
      <c r="F34" s="25">
        <f t="shared" si="0"/>
        <v>76.099999999999994</v>
      </c>
      <c r="G34" s="26">
        <f t="shared" si="0"/>
        <v>44218.1</v>
      </c>
      <c r="H34" s="25">
        <f t="shared" si="0"/>
        <v>924.65</v>
      </c>
      <c r="I34" s="25">
        <f t="shared" si="0"/>
        <v>186.5</v>
      </c>
      <c r="J34" s="25">
        <f t="shared" si="0"/>
        <v>63.375</v>
      </c>
      <c r="K34" s="25">
        <f t="shared" si="0"/>
        <v>48734.885499999997</v>
      </c>
      <c r="L34" s="28">
        <f t="shared" si="0"/>
        <v>2.3000000000000003E-2</v>
      </c>
      <c r="M34" s="28">
        <f t="shared" si="0"/>
        <v>3.4000000000000002E-2</v>
      </c>
      <c r="N34" s="28">
        <f t="shared" si="0"/>
        <v>1.0725</v>
      </c>
      <c r="O34" s="28">
        <f t="shared" si="0"/>
        <v>1.2124999999999999</v>
      </c>
      <c r="P34" s="28">
        <f t="shared" si="0"/>
        <v>70.318000000000012</v>
      </c>
      <c r="Q34" s="28">
        <f t="shared" si="0"/>
        <v>17.684999999999999</v>
      </c>
      <c r="R34" s="25">
        <f t="shared" si="0"/>
        <v>10189.814</v>
      </c>
      <c r="S34" s="5"/>
    </row>
    <row r="35" spans="1:19">
      <c r="A35" s="5"/>
      <c r="B35" s="5"/>
      <c r="C35" s="43" t="s">
        <v>83</v>
      </c>
      <c r="D35" s="25">
        <v>2.74</v>
      </c>
      <c r="E35" s="25"/>
      <c r="F35" s="25">
        <v>2.62</v>
      </c>
      <c r="G35" s="25"/>
      <c r="H35" s="25">
        <v>55.28</v>
      </c>
      <c r="I35" s="25">
        <v>11.78</v>
      </c>
      <c r="J35" s="25">
        <v>8.49</v>
      </c>
      <c r="K35" s="25">
        <v>7004.24</v>
      </c>
      <c r="L35" s="28">
        <v>0.106</v>
      </c>
      <c r="M35" s="28">
        <v>0.11</v>
      </c>
      <c r="N35" s="28">
        <v>0.121</v>
      </c>
      <c r="O35" s="28">
        <v>0.502</v>
      </c>
      <c r="P35" s="28">
        <v>3.21</v>
      </c>
      <c r="Q35" s="28">
        <v>1.25</v>
      </c>
      <c r="R35" s="25">
        <v>1448.65</v>
      </c>
      <c r="S35" s="5"/>
    </row>
    <row r="36" spans="1:19">
      <c r="A36" s="5"/>
      <c r="B36" s="5"/>
      <c r="C36" s="43" t="s">
        <v>84</v>
      </c>
      <c r="D36" s="28">
        <v>2.63</v>
      </c>
      <c r="E36" s="26"/>
      <c r="F36" s="28">
        <v>2.4300000000000002</v>
      </c>
      <c r="G36" s="26"/>
      <c r="H36" s="28">
        <v>4.22</v>
      </c>
      <c r="I36" s="28">
        <v>4.46</v>
      </c>
      <c r="J36" s="28">
        <v>9.4600000000000009</v>
      </c>
      <c r="K36" s="28">
        <v>10.15</v>
      </c>
      <c r="L36" s="28">
        <v>325.19</v>
      </c>
      <c r="M36" s="28">
        <v>247.12</v>
      </c>
      <c r="N36" s="28">
        <v>7.98</v>
      </c>
      <c r="O36" s="28">
        <v>25.3</v>
      </c>
      <c r="P36" s="28">
        <v>3.23</v>
      </c>
      <c r="Q36" s="28">
        <v>5</v>
      </c>
      <c r="R36" s="28">
        <v>10.039999999999999</v>
      </c>
      <c r="S36" s="5"/>
    </row>
    <row r="37" spans="1:19">
      <c r="A37" s="5"/>
      <c r="B37" s="5"/>
      <c r="C37" s="44" t="s">
        <v>85</v>
      </c>
      <c r="D37" s="25">
        <f t="shared" ref="D37:R37" si="1">MAX(D13:D32)</f>
        <v>77.25</v>
      </c>
      <c r="E37" s="26">
        <f t="shared" si="1"/>
        <v>44219.25</v>
      </c>
      <c r="F37" s="25">
        <f t="shared" si="1"/>
        <v>79.25</v>
      </c>
      <c r="G37" s="26">
        <f t="shared" si="1"/>
        <v>44221.25</v>
      </c>
      <c r="H37" s="25">
        <f t="shared" si="1"/>
        <v>972.25</v>
      </c>
      <c r="I37" s="25">
        <f t="shared" si="1"/>
        <v>202.5</v>
      </c>
      <c r="J37" s="25">
        <f t="shared" si="1"/>
        <v>70.25</v>
      </c>
      <c r="K37" s="25">
        <f t="shared" si="1"/>
        <v>54271.27</v>
      </c>
      <c r="L37" s="28">
        <f t="shared" si="1"/>
        <v>0.28999999999999998</v>
      </c>
      <c r="M37" s="28">
        <f t="shared" si="1"/>
        <v>0.28999999999999998</v>
      </c>
      <c r="N37" s="28">
        <f t="shared" si="1"/>
        <v>1.35</v>
      </c>
      <c r="O37" s="28">
        <f t="shared" si="1"/>
        <v>2.25</v>
      </c>
      <c r="P37" s="28">
        <f t="shared" si="1"/>
        <v>72.599999999999994</v>
      </c>
      <c r="Q37" s="28">
        <f t="shared" si="1"/>
        <v>19.649999999999999</v>
      </c>
      <c r="R37" s="25">
        <f t="shared" si="1"/>
        <v>11359.76</v>
      </c>
      <c r="S37" s="5"/>
    </row>
    <row r="38" spans="1:19">
      <c r="A38" s="5"/>
      <c r="B38" s="5"/>
      <c r="C38" s="44" t="s">
        <v>86</v>
      </c>
      <c r="D38" s="25">
        <f t="shared" ref="D38:R38" si="2">MIN(D13:D32)</f>
        <v>69.25</v>
      </c>
      <c r="E38" s="26">
        <f t="shared" si="2"/>
        <v>44211.25</v>
      </c>
      <c r="F38" s="25">
        <f t="shared" si="2"/>
        <v>71.5</v>
      </c>
      <c r="G38" s="26">
        <f t="shared" si="2"/>
        <v>44213.5</v>
      </c>
      <c r="H38" s="25">
        <f t="shared" si="2"/>
        <v>883.28</v>
      </c>
      <c r="I38" s="25">
        <f t="shared" si="2"/>
        <v>163.75</v>
      </c>
      <c r="J38" s="25">
        <f t="shared" si="2"/>
        <v>50.5</v>
      </c>
      <c r="K38" s="25">
        <f t="shared" si="2"/>
        <v>43716.91</v>
      </c>
      <c r="L38" s="28">
        <f t="shared" si="2"/>
        <v>0</v>
      </c>
      <c r="M38" s="28">
        <f t="shared" si="2"/>
        <v>0</v>
      </c>
      <c r="N38" s="28">
        <f t="shared" si="2"/>
        <v>0.97</v>
      </c>
      <c r="O38" s="28">
        <f t="shared" si="2"/>
        <v>1</v>
      </c>
      <c r="P38" s="28">
        <f t="shared" si="2"/>
        <v>64.959999999999994</v>
      </c>
      <c r="Q38" s="28">
        <f t="shared" si="2"/>
        <v>15.68</v>
      </c>
      <c r="R38" s="25">
        <f t="shared" si="2"/>
        <v>8856.2900000000009</v>
      </c>
      <c r="S38" s="5"/>
    </row>
    <row r="39" spans="1:19">
      <c r="A39" s="5"/>
      <c r="B39" s="5"/>
      <c r="C39" s="45"/>
      <c r="D39" s="29" t="s">
        <v>87</v>
      </c>
      <c r="E39" s="29"/>
      <c r="F39" s="29" t="s">
        <v>87</v>
      </c>
      <c r="G39" s="29"/>
      <c r="H39" s="29" t="s">
        <v>87</v>
      </c>
      <c r="I39" s="29" t="s">
        <v>87</v>
      </c>
      <c r="J39" s="29" t="s">
        <v>87</v>
      </c>
      <c r="K39" s="29" t="s">
        <v>88</v>
      </c>
      <c r="L39" s="29" t="s">
        <v>87</v>
      </c>
      <c r="M39" s="29" t="s">
        <v>87</v>
      </c>
      <c r="N39" s="29" t="s">
        <v>87</v>
      </c>
      <c r="O39" s="29" t="s">
        <v>87</v>
      </c>
      <c r="P39" s="29" t="s">
        <v>87</v>
      </c>
      <c r="Q39" s="29" t="s">
        <v>87</v>
      </c>
      <c r="R39" s="29" t="s">
        <v>87</v>
      </c>
      <c r="S39" s="5"/>
    </row>
    <row r="40" spans="1:19">
      <c r="A40" s="5"/>
      <c r="B40" s="53" t="s">
        <v>89</v>
      </c>
      <c r="C40" s="53"/>
      <c r="D40" s="53"/>
      <c r="E40" s="53"/>
      <c r="F40" s="53"/>
      <c r="G40" s="53"/>
      <c r="H40" s="53"/>
      <c r="I40" s="53"/>
      <c r="J40" s="53"/>
      <c r="K40" s="53"/>
      <c r="L40" s="30"/>
      <c r="M40" s="5"/>
      <c r="N40" s="5"/>
      <c r="O40" s="5"/>
      <c r="P40" s="5"/>
      <c r="Q40" s="5"/>
      <c r="R40" s="5"/>
      <c r="S40" s="5"/>
    </row>
    <row r="41" spans="1:19">
      <c r="A41" s="5"/>
      <c r="B41" s="53" t="s">
        <v>90</v>
      </c>
      <c r="C41" s="53"/>
      <c r="D41" s="53"/>
      <c r="E41" s="53"/>
      <c r="F41" s="53"/>
      <c r="G41" s="54"/>
      <c r="H41" s="54"/>
      <c r="I41" s="31"/>
      <c r="J41" s="31"/>
      <c r="K41" s="31"/>
      <c r="L41" s="31"/>
      <c r="M41" s="5"/>
      <c r="N41" s="5"/>
      <c r="O41" s="5"/>
      <c r="P41" s="5"/>
      <c r="Q41" s="5"/>
      <c r="R41" s="5"/>
      <c r="S41" s="5"/>
    </row>
    <row r="42" spans="1:19">
      <c r="A42" s="5"/>
      <c r="B42" s="53" t="s">
        <v>91</v>
      </c>
      <c r="C42" s="53"/>
      <c r="D42" s="53"/>
      <c r="E42" s="53"/>
      <c r="F42" s="30"/>
      <c r="G42" s="31"/>
      <c r="H42" s="31"/>
      <c r="I42" s="31"/>
      <c r="J42" s="31"/>
      <c r="K42" s="31"/>
      <c r="L42" s="31"/>
      <c r="M42" s="46"/>
      <c r="N42" s="46"/>
      <c r="O42" s="5"/>
      <c r="P42" s="5"/>
      <c r="Q42" s="5"/>
      <c r="R42" s="5"/>
      <c r="S42" s="5"/>
    </row>
    <row r="43" spans="1:19">
      <c r="A43" s="5"/>
      <c r="B43" s="53" t="s">
        <v>92</v>
      </c>
      <c r="C43" s="53"/>
      <c r="D43" s="53"/>
      <c r="E43" s="53"/>
      <c r="F43" s="53"/>
      <c r="G43" s="54"/>
      <c r="H43" s="54"/>
      <c r="I43" s="54"/>
      <c r="J43" s="54"/>
      <c r="K43" s="54"/>
      <c r="L43" s="54"/>
      <c r="M43" s="54"/>
      <c r="N43" s="47"/>
      <c r="O43" s="5"/>
      <c r="P43" s="5"/>
      <c r="Q43" s="5"/>
      <c r="R43" s="5"/>
      <c r="S43" s="5"/>
    </row>
    <row r="44" spans="1:19">
      <c r="A44" s="5"/>
      <c r="B44" s="31" t="s">
        <v>93</v>
      </c>
      <c r="C44" s="48"/>
      <c r="D44" s="30"/>
      <c r="E44" s="30"/>
      <c r="F44" s="30"/>
      <c r="G44" s="31"/>
      <c r="H44" s="31"/>
      <c r="I44" s="31"/>
      <c r="J44" s="31"/>
      <c r="K44" s="31"/>
      <c r="L44" s="31"/>
      <c r="M44" s="5"/>
      <c r="N44" s="5"/>
      <c r="O44" s="5"/>
      <c r="P44" s="5"/>
      <c r="Q44" s="5"/>
      <c r="R44" s="5"/>
      <c r="S44" s="5"/>
    </row>
    <row r="45" spans="1:19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</sheetData>
  <mergeCells count="6">
    <mergeCell ref="B43:M43"/>
    <mergeCell ref="D1:O1"/>
    <mergeCell ref="A9:D9"/>
    <mergeCell ref="B40:K40"/>
    <mergeCell ref="B41:H41"/>
    <mergeCell ref="B42:E4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sqref="A1:C25"/>
    </sheetView>
  </sheetViews>
  <sheetFormatPr baseColWidth="10" defaultRowHeight="14.4"/>
  <sheetData>
    <row r="1" spans="1:3">
      <c r="A1" t="s">
        <v>111</v>
      </c>
      <c r="B1" t="s">
        <v>112</v>
      </c>
      <c r="C1" t="s">
        <v>113</v>
      </c>
    </row>
    <row r="2" spans="1:3">
      <c r="A2" s="60">
        <v>10</v>
      </c>
      <c r="B2">
        <v>1</v>
      </c>
      <c r="C2">
        <v>20.5</v>
      </c>
    </row>
    <row r="3" spans="1:3">
      <c r="A3" s="60"/>
      <c r="B3">
        <v>2</v>
      </c>
      <c r="C3">
        <v>64</v>
      </c>
    </row>
    <row r="4" spans="1:3">
      <c r="A4" s="60"/>
      <c r="B4">
        <v>3</v>
      </c>
      <c r="C4">
        <v>42</v>
      </c>
    </row>
    <row r="5" spans="1:3">
      <c r="A5" s="60">
        <v>11</v>
      </c>
      <c r="B5">
        <v>1</v>
      </c>
      <c r="C5">
        <v>1.3</v>
      </c>
    </row>
    <row r="6" spans="1:3">
      <c r="A6" s="60"/>
      <c r="B6">
        <v>2</v>
      </c>
      <c r="C6">
        <v>4</v>
      </c>
    </row>
    <row r="7" spans="1:3">
      <c r="A7" s="60"/>
      <c r="B7">
        <v>3</v>
      </c>
      <c r="C7">
        <v>14.5</v>
      </c>
    </row>
    <row r="8" spans="1:3">
      <c r="A8" s="60">
        <v>12</v>
      </c>
      <c r="B8">
        <v>1</v>
      </c>
      <c r="C8">
        <v>7.2</v>
      </c>
    </row>
    <row r="9" spans="1:3">
      <c r="A9" s="60"/>
      <c r="B9">
        <v>2</v>
      </c>
      <c r="C9">
        <v>22.1</v>
      </c>
    </row>
    <row r="10" spans="1:3">
      <c r="A10" s="60"/>
      <c r="B10">
        <v>3</v>
      </c>
      <c r="C10">
        <v>1.5</v>
      </c>
    </row>
    <row r="11" spans="1:3">
      <c r="A11" s="60">
        <v>1</v>
      </c>
      <c r="B11">
        <v>1</v>
      </c>
      <c r="C11">
        <v>53</v>
      </c>
    </row>
    <row r="12" spans="1:3">
      <c r="A12" s="60"/>
      <c r="B12">
        <v>2</v>
      </c>
      <c r="C12">
        <v>0</v>
      </c>
    </row>
    <row r="13" spans="1:3">
      <c r="A13" s="60"/>
      <c r="B13">
        <v>3</v>
      </c>
      <c r="C13">
        <v>11.5</v>
      </c>
    </row>
    <row r="14" spans="1:3">
      <c r="A14" s="60">
        <v>2</v>
      </c>
      <c r="B14">
        <v>1</v>
      </c>
      <c r="C14">
        <v>24.5</v>
      </c>
    </row>
    <row r="15" spans="1:3">
      <c r="A15" s="60"/>
      <c r="B15">
        <v>2</v>
      </c>
      <c r="C15">
        <v>64</v>
      </c>
    </row>
    <row r="16" spans="1:3">
      <c r="A16" s="60"/>
      <c r="B16">
        <v>3</v>
      </c>
      <c r="C16">
        <v>8.5</v>
      </c>
    </row>
    <row r="17" spans="1:3">
      <c r="A17" s="60">
        <v>3</v>
      </c>
      <c r="B17">
        <v>1</v>
      </c>
      <c r="C17">
        <v>5</v>
      </c>
    </row>
    <row r="18" spans="1:3">
      <c r="A18" s="60"/>
      <c r="B18">
        <v>2</v>
      </c>
      <c r="C18">
        <v>40</v>
      </c>
    </row>
    <row r="19" spans="1:3">
      <c r="A19" s="60"/>
      <c r="B19">
        <v>3</v>
      </c>
      <c r="C19">
        <v>28.5</v>
      </c>
    </row>
    <row r="20" spans="1:3">
      <c r="A20" s="60">
        <v>4</v>
      </c>
      <c r="B20">
        <v>1</v>
      </c>
      <c r="C20">
        <v>61.5</v>
      </c>
    </row>
    <row r="21" spans="1:3">
      <c r="A21" s="60"/>
      <c r="B21">
        <v>2</v>
      </c>
      <c r="C21">
        <v>0</v>
      </c>
    </row>
    <row r="22" spans="1:3">
      <c r="A22" s="60"/>
      <c r="B22">
        <v>3</v>
      </c>
      <c r="C22">
        <v>51</v>
      </c>
    </row>
    <row r="23" spans="1:3">
      <c r="A23" s="60">
        <v>5</v>
      </c>
      <c r="B23">
        <v>1</v>
      </c>
      <c r="C23">
        <v>13.5</v>
      </c>
    </row>
    <row r="24" spans="1:3">
      <c r="A24" s="60"/>
      <c r="B24">
        <v>2</v>
      </c>
      <c r="C24">
        <v>0</v>
      </c>
    </row>
    <row r="25" spans="1:3">
      <c r="A25" s="60"/>
      <c r="B25">
        <v>3</v>
      </c>
      <c r="C25">
        <v>31</v>
      </c>
    </row>
  </sheetData>
  <mergeCells count="8">
    <mergeCell ref="A20:A22"/>
    <mergeCell ref="A23:A25"/>
    <mergeCell ref="A2:A4"/>
    <mergeCell ref="A5:A7"/>
    <mergeCell ref="A8:A10"/>
    <mergeCell ref="A11:A13"/>
    <mergeCell ref="A14:A16"/>
    <mergeCell ref="A17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Siembra Directa</vt:lpstr>
      <vt:lpstr>Siembra Convencional</vt:lpstr>
      <vt:lpstr>Baja Densidad</vt:lpstr>
      <vt:lpstr>Lluvias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David</cp:lastModifiedBy>
  <dcterms:created xsi:type="dcterms:W3CDTF">2021-06-30T12:13:13Z</dcterms:created>
  <dcterms:modified xsi:type="dcterms:W3CDTF">2021-07-05T23:45:24Z</dcterms:modified>
</cp:coreProperties>
</file>