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´s INTA\2021\"/>
    </mc:Choice>
  </mc:AlternateContent>
  <bookViews>
    <workbookView xWindow="285" yWindow="90" windowWidth="15600" windowHeight="67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28" i="1" l="1"/>
  <c r="D37" i="1"/>
  <c r="E21" i="1"/>
  <c r="F21" i="1"/>
  <c r="G21" i="1"/>
  <c r="H21" i="1"/>
  <c r="I21" i="1"/>
  <c r="J21" i="1"/>
  <c r="K21" i="1"/>
  <c r="L21" i="1"/>
  <c r="M21" i="1"/>
  <c r="D21" i="1"/>
  <c r="O12" i="1"/>
  <c r="O13" i="1"/>
  <c r="O14" i="1"/>
  <c r="O15" i="1"/>
  <c r="O16" i="1"/>
  <c r="O17" i="1"/>
  <c r="O18" i="1"/>
  <c r="O19" i="1"/>
  <c r="O11" i="1"/>
  <c r="O21" i="1" s="1"/>
  <c r="N12" i="1"/>
  <c r="N13" i="1"/>
  <c r="N14" i="1"/>
  <c r="N15" i="1"/>
  <c r="N16" i="1"/>
  <c r="N17" i="1"/>
  <c r="N18" i="1"/>
  <c r="N19" i="1"/>
  <c r="N11" i="1"/>
  <c r="N21" i="1" l="1"/>
  <c r="G37" i="1"/>
  <c r="N29" i="1"/>
  <c r="N30" i="1"/>
  <c r="N31" i="1"/>
  <c r="N32" i="1"/>
  <c r="N33" i="1"/>
  <c r="N34" i="1"/>
  <c r="N35" i="1"/>
  <c r="N28" i="1"/>
  <c r="N37" i="1" s="1"/>
  <c r="M29" i="1"/>
  <c r="M37" i="1" s="1"/>
  <c r="M30" i="1"/>
  <c r="M31" i="1"/>
  <c r="M32" i="1"/>
  <c r="M33" i="1"/>
  <c r="M34" i="1"/>
  <c r="M35" i="1"/>
  <c r="E37" i="1"/>
  <c r="F37" i="1"/>
  <c r="H37" i="1"/>
  <c r="I37" i="1"/>
  <c r="J37" i="1"/>
  <c r="K37" i="1"/>
  <c r="L37" i="1"/>
</calcChain>
</file>

<file path=xl/sharedStrings.xml><?xml version="1.0" encoding="utf-8"?>
<sst xmlns="http://schemas.openxmlformats.org/spreadsheetml/2006/main" count="123" uniqueCount="74">
  <si>
    <t>Red de cultivares comerciales de trigo del centro-sur de Santa Fe</t>
  </si>
  <si>
    <t>VDO TUERTO</t>
  </si>
  <si>
    <t>TOTORAS</t>
  </si>
  <si>
    <t>LAS ROSAS</t>
  </si>
  <si>
    <t>CASILDA</t>
  </si>
  <si>
    <t>SAN FABIAN</t>
  </si>
  <si>
    <t>C. PELLEGRINI</t>
  </si>
  <si>
    <t xml:space="preserve">OLIVEROS </t>
  </si>
  <si>
    <t>FECHA SIEMBRA</t>
  </si>
  <si>
    <t>PROMEDIO C/F</t>
  </si>
  <si>
    <t>PROMEDIO S/F</t>
  </si>
  <si>
    <t>Semillero</t>
  </si>
  <si>
    <t>Variedad</t>
  </si>
  <si>
    <t>C/F</t>
  </si>
  <si>
    <t>S/F</t>
  </si>
  <si>
    <t>PROMEDIO</t>
  </si>
  <si>
    <t>CICLOS CORTOS</t>
  </si>
  <si>
    <t>MS INTA 415</t>
  </si>
  <si>
    <t>SITIO</t>
  </si>
  <si>
    <t>RESPONSABLES</t>
  </si>
  <si>
    <t>VDO. TUERTO</t>
  </si>
  <si>
    <t>MALMANTILE, ALBERTO</t>
  </si>
  <si>
    <t>AER VENADO TUERTO</t>
  </si>
  <si>
    <t>MENDEZ, J.; CONDORI, A.</t>
  </si>
  <si>
    <t>AER TOTORAS</t>
  </si>
  <si>
    <t>PAGANI, RICARDO</t>
  </si>
  <si>
    <t>AER LAS ROSAS</t>
  </si>
  <si>
    <t>AER CASILDA</t>
  </si>
  <si>
    <t>AER GALVEZ</t>
  </si>
  <si>
    <t>AER CARLOS PELLEGRINI</t>
  </si>
  <si>
    <t>OLIVEROS</t>
  </si>
  <si>
    <t>MANLLA, AMALIA</t>
  </si>
  <si>
    <t>EEA INTA OLIVEROS</t>
  </si>
  <si>
    <t>Rendimientos de trigo en cultivares de ciclo largo, intermedio y corto. Campaña 2020-2021. EEA INTA Oliveros</t>
  </si>
  <si>
    <t>BOERO, L.; CALCHA, J.</t>
  </si>
  <si>
    <t>ALMADA, GUSTAV0</t>
  </si>
  <si>
    <t>CNEL. BOGADO</t>
  </si>
  <si>
    <t>CNEL BOGADO</t>
  </si>
  <si>
    <t>CICLOS LARGOS e INTERM.</t>
  </si>
  <si>
    <t>26/06/2020</t>
  </si>
  <si>
    <t>29/05/2020</t>
  </si>
  <si>
    <t>DM Ñandubay</t>
  </si>
  <si>
    <t>Rto kg ha¯¹</t>
  </si>
  <si>
    <t>16/06/2020</t>
  </si>
  <si>
    <t>30/05/2020</t>
  </si>
  <si>
    <t>MS INTA BON. 817</t>
  </si>
  <si>
    <t xml:space="preserve">Buck Saeta   </t>
  </si>
  <si>
    <t xml:space="preserve">DM Ceibo   </t>
  </si>
  <si>
    <t xml:space="preserve">SY 330  </t>
  </si>
  <si>
    <t xml:space="preserve">Baguette 550   </t>
  </si>
  <si>
    <t>NIDERA</t>
  </si>
  <si>
    <t>DON MARIO</t>
  </si>
  <si>
    <t>BUCK</t>
  </si>
  <si>
    <t>20/06/2020</t>
  </si>
  <si>
    <t>S/D</t>
  </si>
  <si>
    <t xml:space="preserve">DM Pehuen      </t>
  </si>
  <si>
    <t xml:space="preserve">Buck Resplandor  </t>
  </si>
  <si>
    <t xml:space="preserve">SY 120      </t>
  </si>
  <si>
    <t xml:space="preserve">MS INTA 119 </t>
  </si>
  <si>
    <t>DM algarrobo</t>
  </si>
  <si>
    <t xml:space="preserve">SY 211      </t>
  </si>
  <si>
    <t>Baguette 680</t>
  </si>
  <si>
    <t>Baguette 620</t>
  </si>
  <si>
    <t>MACRO SEED</t>
  </si>
  <si>
    <t xml:space="preserve">LOCALIDADES </t>
  </si>
  <si>
    <t>LOCALIDADES</t>
  </si>
  <si>
    <t>C/F- S/F: con o sin fungicida</t>
  </si>
  <si>
    <t>AER PAGO ARROYO/ARROYO SECO</t>
  </si>
  <si>
    <t>VITA LARRIEAU, E.; LOTO, A.</t>
  </si>
  <si>
    <t>GENTILI, O.; CASASOLA, E.</t>
  </si>
  <si>
    <r>
      <t xml:space="preserve">Variedades ordenadas de mayor a menor por la columna </t>
    </r>
    <r>
      <rPr>
        <b/>
        <i/>
        <sz val="11"/>
        <color theme="1"/>
        <rFont val="Arial"/>
        <family val="2"/>
      </rPr>
      <t>promedio variedad con fungicida</t>
    </r>
  </si>
  <si>
    <t xml:space="preserve">Baguette 450   </t>
  </si>
  <si>
    <t xml:space="preserve">Buck colihue     </t>
  </si>
  <si>
    <t>SAN FABIÁN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</si>
</sst>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3" xfId="0" applyFont="1" applyBorder="1"/>
    <xf numFmtId="1" fontId="6" fillId="0" borderId="28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7" fillId="0" borderId="19" xfId="0" applyFont="1" applyBorder="1" applyAlignment="1">
      <alignment horizontal="left"/>
    </xf>
    <xf numFmtId="0" fontId="6" fillId="0" borderId="0" xfId="0" applyFont="1"/>
    <xf numFmtId="14" fontId="7" fillId="0" borderId="1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44" xfId="0" applyFont="1" applyBorder="1"/>
    <xf numFmtId="0" fontId="6" fillId="0" borderId="34" xfId="0" applyFont="1" applyBorder="1"/>
    <xf numFmtId="0" fontId="6" fillId="0" borderId="0" xfId="0" applyFont="1" applyBorder="1"/>
    <xf numFmtId="0" fontId="7" fillId="0" borderId="0" xfId="0" applyFont="1"/>
    <xf numFmtId="1" fontId="6" fillId="0" borderId="0" xfId="0" applyNumberFormat="1" applyFont="1"/>
    <xf numFmtId="1" fontId="6" fillId="0" borderId="0" xfId="0" applyNumberFormat="1" applyFont="1" applyBorder="1"/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26" xfId="0" applyFont="1" applyBorder="1"/>
    <xf numFmtId="0" fontId="6" fillId="0" borderId="10" xfId="0" applyFont="1" applyBorder="1"/>
    <xf numFmtId="0" fontId="6" fillId="0" borderId="36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1" fontId="6" fillId="0" borderId="31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11" fillId="3" borderId="7" xfId="0" applyFont="1" applyFill="1" applyBorder="1" applyAlignment="1">
      <alignment horizontal="distributed" vertical="center" wrapText="1"/>
    </xf>
    <xf numFmtId="0" fontId="11" fillId="3" borderId="16" xfId="0" applyFont="1" applyFill="1" applyBorder="1" applyAlignment="1">
      <alignment horizontal="distributed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2" borderId="15" xfId="0" applyFont="1" applyFill="1" applyBorder="1" applyAlignment="1">
      <alignment horizontal="distributed" vertical="center" wrapText="1"/>
    </xf>
    <xf numFmtId="0" fontId="11" fillId="2" borderId="11" xfId="0" applyFont="1" applyFill="1" applyBorder="1" applyAlignment="1">
      <alignment horizontal="distributed" vertical="center" wrapText="1"/>
    </xf>
    <xf numFmtId="0" fontId="11" fillId="2" borderId="5" xfId="0" applyFont="1" applyFill="1" applyBorder="1" applyAlignment="1">
      <alignment horizontal="distributed" vertical="center" wrapText="1"/>
    </xf>
    <xf numFmtId="0" fontId="11" fillId="2" borderId="13" xfId="0" applyFont="1" applyFill="1" applyBorder="1" applyAlignment="1">
      <alignment horizontal="distributed" vertical="center" wrapText="1"/>
    </xf>
    <xf numFmtId="0" fontId="11" fillId="2" borderId="7" xfId="0" applyFont="1" applyFill="1" applyBorder="1" applyAlignment="1">
      <alignment horizontal="distributed" vertical="center" wrapText="1"/>
    </xf>
    <xf numFmtId="0" fontId="11" fillId="2" borderId="16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777240</xdr:colOff>
      <xdr:row>0</xdr:row>
      <xdr:rowOff>68580</xdr:rowOff>
    </xdr:from>
    <xdr:to>
      <xdr:col>1</xdr:col>
      <xdr:colOff>1043940</xdr:colOff>
      <xdr:row>5</xdr:row>
      <xdr:rowOff>167005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68580"/>
          <a:ext cx="1059180" cy="967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B37" zoomScaleNormal="100" workbookViewId="0">
      <selection activeCell="C45" sqref="C45"/>
    </sheetView>
  </sheetViews>
  <sheetFormatPr baseColWidth="10" defaultRowHeight="15" x14ac:dyDescent="0.25"/>
  <cols>
    <col min="1" max="1" width="5.28515625" customWidth="1"/>
    <col min="2" max="2" width="15.42578125" customWidth="1"/>
    <col min="3" max="3" width="19.28515625" customWidth="1"/>
    <col min="4" max="4" width="12.42578125" customWidth="1"/>
    <col min="6" max="6" width="14.140625" style="2" customWidth="1"/>
    <col min="7" max="7" width="13.42578125" customWidth="1"/>
    <col min="8" max="8" width="12.28515625" customWidth="1"/>
    <col min="9" max="9" width="12.7109375" style="2" customWidth="1"/>
    <col min="13" max="13" width="14.7109375" customWidth="1"/>
    <col min="14" max="14" width="15.85546875" customWidth="1"/>
    <col min="15" max="15" width="14.5703125" customWidth="1"/>
  </cols>
  <sheetData>
    <row r="1" spans="1:15" ht="14.45" x14ac:dyDescent="0.3">
      <c r="A1" s="1"/>
      <c r="B1" s="1"/>
      <c r="C1" s="1"/>
      <c r="D1" s="1"/>
      <c r="E1" s="1"/>
      <c r="G1" s="1"/>
      <c r="H1" s="1"/>
      <c r="J1" s="1"/>
      <c r="K1" s="1"/>
      <c r="L1" s="1"/>
      <c r="M1" s="1"/>
      <c r="N1" s="1"/>
      <c r="O1" s="1"/>
    </row>
    <row r="2" spans="1:15" ht="18.75" x14ac:dyDescent="0.3">
      <c r="A2" s="1"/>
      <c r="B2" s="2"/>
      <c r="C2" s="6" t="s">
        <v>33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8" x14ac:dyDescent="0.35">
      <c r="A3" s="1"/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.75" x14ac:dyDescent="0.3">
      <c r="A4" s="1"/>
      <c r="B4" s="4"/>
      <c r="C4" s="130" t="s">
        <v>0</v>
      </c>
      <c r="D4" s="131"/>
      <c r="E4" s="131"/>
      <c r="F4" s="131"/>
      <c r="G4" s="131"/>
      <c r="H4" s="131"/>
      <c r="I4" s="131"/>
      <c r="J4" s="131"/>
      <c r="K4" s="131"/>
      <c r="L4" s="131"/>
      <c r="M4" s="132"/>
      <c r="O4" s="10"/>
    </row>
    <row r="5" spans="1:15" s="2" customFormat="1" ht="19.5" thickBot="1" x14ac:dyDescent="0.35">
      <c r="B5" s="4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O5" s="10"/>
    </row>
    <row r="6" spans="1:15" ht="15.75" thickBot="1" x14ac:dyDescent="0.3">
      <c r="A6" s="1"/>
      <c r="B6" s="2"/>
      <c r="C6" s="2"/>
      <c r="D6" s="143" t="s">
        <v>64</v>
      </c>
      <c r="E6" s="144"/>
      <c r="F6" s="144"/>
      <c r="G6" s="144"/>
      <c r="H6" s="144"/>
      <c r="I6" s="144"/>
      <c r="J6" s="144"/>
      <c r="K6" s="144"/>
      <c r="L6" s="144"/>
      <c r="M6" s="145"/>
      <c r="N6" s="2"/>
      <c r="O6" s="2"/>
    </row>
    <row r="7" spans="1:15" ht="28.9" customHeight="1" x14ac:dyDescent="0.25">
      <c r="A7" s="1"/>
      <c r="B7" s="139" t="s">
        <v>38</v>
      </c>
      <c r="C7" s="140"/>
      <c r="D7" s="126" t="s">
        <v>1</v>
      </c>
      <c r="E7" s="126" t="s">
        <v>2</v>
      </c>
      <c r="F7" s="128" t="s">
        <v>37</v>
      </c>
      <c r="G7" s="126" t="s">
        <v>3</v>
      </c>
      <c r="H7" s="126" t="s">
        <v>4</v>
      </c>
      <c r="I7" s="137" t="s">
        <v>6</v>
      </c>
      <c r="J7" s="122" t="s">
        <v>5</v>
      </c>
      <c r="K7" s="123"/>
      <c r="L7" s="133" t="s">
        <v>7</v>
      </c>
      <c r="M7" s="134"/>
      <c r="N7" s="62"/>
      <c r="O7" s="62"/>
    </row>
    <row r="8" spans="1:15" ht="15.75" thickBot="1" x14ac:dyDescent="0.3">
      <c r="A8" s="1"/>
      <c r="B8" s="141"/>
      <c r="C8" s="142"/>
      <c r="D8" s="127"/>
      <c r="E8" s="127"/>
      <c r="F8" s="129"/>
      <c r="G8" s="127"/>
      <c r="H8" s="127"/>
      <c r="I8" s="138"/>
      <c r="J8" s="124"/>
      <c r="K8" s="125"/>
      <c r="L8" s="135"/>
      <c r="M8" s="136"/>
      <c r="N8" s="62"/>
      <c r="O8" s="62"/>
    </row>
    <row r="9" spans="1:15" ht="15.75" thickBot="1" x14ac:dyDescent="0.3">
      <c r="A9" s="1"/>
      <c r="B9" s="143" t="s">
        <v>8</v>
      </c>
      <c r="C9" s="145"/>
      <c r="D9" s="89" t="s">
        <v>44</v>
      </c>
      <c r="E9" s="63" t="s">
        <v>53</v>
      </c>
      <c r="F9" s="64">
        <v>43986</v>
      </c>
      <c r="G9" s="65">
        <v>43988</v>
      </c>
      <c r="H9" s="66">
        <v>43987</v>
      </c>
      <c r="I9" s="67">
        <v>43957</v>
      </c>
      <c r="J9" s="153">
        <v>43985</v>
      </c>
      <c r="K9" s="154"/>
      <c r="L9" s="150" t="s">
        <v>40</v>
      </c>
      <c r="M9" s="145"/>
      <c r="N9" s="146" t="s">
        <v>9</v>
      </c>
      <c r="O9" s="146" t="s">
        <v>10</v>
      </c>
    </row>
    <row r="10" spans="1:15" ht="15.75" thickBot="1" x14ac:dyDescent="0.3">
      <c r="A10" s="1"/>
      <c r="B10" s="5" t="s">
        <v>11</v>
      </c>
      <c r="C10" s="3" t="s">
        <v>12</v>
      </c>
      <c r="D10" s="68" t="s">
        <v>42</v>
      </c>
      <c r="E10" s="69" t="s">
        <v>42</v>
      </c>
      <c r="F10" s="69" t="s">
        <v>42</v>
      </c>
      <c r="G10" s="69" t="s">
        <v>42</v>
      </c>
      <c r="H10" s="69" t="s">
        <v>42</v>
      </c>
      <c r="I10" s="69" t="s">
        <v>42</v>
      </c>
      <c r="J10" s="69" t="s">
        <v>13</v>
      </c>
      <c r="K10" s="70" t="s">
        <v>14</v>
      </c>
      <c r="L10" s="69" t="s">
        <v>13</v>
      </c>
      <c r="M10" s="70" t="s">
        <v>14</v>
      </c>
      <c r="N10" s="147"/>
      <c r="O10" s="147"/>
    </row>
    <row r="11" spans="1:15" ht="15.75" thickBot="1" x14ac:dyDescent="0.3">
      <c r="A11" s="1"/>
      <c r="B11" s="90" t="s">
        <v>50</v>
      </c>
      <c r="C11" s="59" t="s">
        <v>62</v>
      </c>
      <c r="D11" s="17">
        <v>6075.9424868574151</v>
      </c>
      <c r="E11" s="18">
        <v>3923.4302325581393</v>
      </c>
      <c r="F11" s="18">
        <v>3692.26</v>
      </c>
      <c r="G11" s="16">
        <v>3145.892079599269</v>
      </c>
      <c r="H11" s="19">
        <v>2158.6165772212285</v>
      </c>
      <c r="I11" s="16">
        <v>2350.7158677424459</v>
      </c>
      <c r="J11" s="16">
        <v>3499.3962618706792</v>
      </c>
      <c r="K11" s="16">
        <v>4026.5541669433487</v>
      </c>
      <c r="L11" s="20">
        <v>2.2376925580921925</v>
      </c>
      <c r="M11" s="21">
        <v>2.1490539302412301</v>
      </c>
      <c r="N11" s="22">
        <f>AVERAGE(D11:J11,L11)</f>
        <v>3106.0613998009089</v>
      </c>
      <c r="O11" s="23">
        <f>AVERAGE(K11,M11)</f>
        <v>2014.351610436795</v>
      </c>
    </row>
    <row r="12" spans="1:15" ht="15.75" thickBot="1" x14ac:dyDescent="0.3">
      <c r="A12" s="1"/>
      <c r="B12" s="91" t="s">
        <v>52</v>
      </c>
      <c r="C12" s="59" t="s">
        <v>56</v>
      </c>
      <c r="D12" s="24">
        <v>5963.4980084418276</v>
      </c>
      <c r="E12" s="25">
        <v>4433.2501076658045</v>
      </c>
      <c r="F12" s="25">
        <v>2948.51</v>
      </c>
      <c r="G12" s="26">
        <v>2632.6044838123512</v>
      </c>
      <c r="H12" s="27">
        <v>2374.4782349433513</v>
      </c>
      <c r="I12" s="27">
        <v>2611.3154564151246</v>
      </c>
      <c r="J12" s="27">
        <v>2850.5399169612674</v>
      </c>
      <c r="K12" s="27">
        <v>3801.112485780458</v>
      </c>
      <c r="L12" s="28">
        <v>2.4496811171363517</v>
      </c>
      <c r="M12" s="29">
        <v>2.5739921607654161</v>
      </c>
      <c r="N12" s="22">
        <f t="shared" ref="N12:N19" si="0">AVERAGE(D12:J12,L12)</f>
        <v>2977.0807361696079</v>
      </c>
      <c r="O12" s="23">
        <f>AVERAGE(K12,M12)</f>
        <v>1901.8432389706118</v>
      </c>
    </row>
    <row r="13" spans="1:15" ht="15.75" thickBot="1" x14ac:dyDescent="0.3">
      <c r="A13" s="1"/>
      <c r="B13" s="90" t="s">
        <v>50</v>
      </c>
      <c r="C13" s="59" t="s">
        <v>61</v>
      </c>
      <c r="D13" s="24">
        <v>4840.4494382022467</v>
      </c>
      <c r="E13" s="25">
        <v>4616.9018087855293</v>
      </c>
      <c r="F13" s="25">
        <v>3486.17</v>
      </c>
      <c r="G13" s="27">
        <v>2986.5772398818663</v>
      </c>
      <c r="H13" s="27">
        <v>2050.6857483601671</v>
      </c>
      <c r="I13" s="27">
        <v>1425.3546379792228</v>
      </c>
      <c r="J13" s="27">
        <v>4354.2883661089063</v>
      </c>
      <c r="K13" s="27">
        <v>4090.018855104262</v>
      </c>
      <c r="L13" s="28">
        <v>2.1896326237134764</v>
      </c>
      <c r="M13" s="29">
        <v>1.8801627091427306</v>
      </c>
      <c r="N13" s="22">
        <f t="shared" si="0"/>
        <v>2970.3271089927071</v>
      </c>
      <c r="O13" s="23">
        <f t="shared" ref="O13:O19" si="1">AVERAGE(K13,M13)</f>
        <v>2045.9495089067025</v>
      </c>
    </row>
    <row r="14" spans="1:15" ht="15.75" thickBot="1" x14ac:dyDescent="0.3">
      <c r="A14" s="1"/>
      <c r="B14" s="92" t="s">
        <v>52</v>
      </c>
      <c r="C14" s="59" t="s">
        <v>57</v>
      </c>
      <c r="D14" s="24">
        <v>4906.9020866773681</v>
      </c>
      <c r="E14" s="25">
        <v>4303.6999354005175</v>
      </c>
      <c r="F14" s="25">
        <v>3166.34</v>
      </c>
      <c r="G14" s="26">
        <v>2832.3550930486354</v>
      </c>
      <c r="H14" s="27">
        <v>2212.5819916517594</v>
      </c>
      <c r="I14" s="27">
        <v>1925.9396588092602</v>
      </c>
      <c r="J14" s="27">
        <v>2699.2849699278913</v>
      </c>
      <c r="K14" s="27">
        <v>3343.4179447643346</v>
      </c>
      <c r="L14" s="28">
        <v>1.6288083568883873</v>
      </c>
      <c r="M14" s="29">
        <v>1.5551409204648408</v>
      </c>
      <c r="N14" s="22">
        <f t="shared" si="0"/>
        <v>2756.09156798404</v>
      </c>
      <c r="O14" s="23">
        <f t="shared" si="1"/>
        <v>1672.4865428423998</v>
      </c>
    </row>
    <row r="15" spans="1:15" ht="15.75" thickBot="1" x14ac:dyDescent="0.3">
      <c r="A15" s="1"/>
      <c r="B15" s="15" t="s">
        <v>63</v>
      </c>
      <c r="C15" s="59" t="s">
        <v>58</v>
      </c>
      <c r="D15" s="24">
        <v>4965</v>
      </c>
      <c r="E15" s="27">
        <v>3930.3280577088726</v>
      </c>
      <c r="F15" s="27">
        <v>3181.8</v>
      </c>
      <c r="G15" s="25">
        <v>2485.4045663929496</v>
      </c>
      <c r="H15" s="27">
        <v>2055.6857483601684</v>
      </c>
      <c r="I15" s="27">
        <v>2362.122949955176</v>
      </c>
      <c r="J15" s="27">
        <v>2036.9216787117371</v>
      </c>
      <c r="K15" s="27">
        <v>2919.0158387970278</v>
      </c>
      <c r="L15" s="28">
        <v>2.7515771815812209</v>
      </c>
      <c r="M15" s="29">
        <v>2.4857733189185534</v>
      </c>
      <c r="N15" s="22">
        <f t="shared" si="0"/>
        <v>2627.5018222888107</v>
      </c>
      <c r="O15" s="23">
        <f t="shared" si="1"/>
        <v>1460.7508060579733</v>
      </c>
    </row>
    <row r="16" spans="1:15" ht="15.75" thickBot="1" x14ac:dyDescent="0.3">
      <c r="A16" s="1"/>
      <c r="B16" s="90" t="s">
        <v>51</v>
      </c>
      <c r="C16" s="59" t="s">
        <v>59</v>
      </c>
      <c r="D16" s="24">
        <v>4040.752630640271</v>
      </c>
      <c r="E16" s="25">
        <v>3143.4443906115416</v>
      </c>
      <c r="F16" s="25">
        <v>3190.74</v>
      </c>
      <c r="G16" s="27">
        <v>3070.8443209382021</v>
      </c>
      <c r="H16" s="27">
        <v>2207.5819916517594</v>
      </c>
      <c r="I16" s="27">
        <v>1950.8928571428573</v>
      </c>
      <c r="J16" s="27">
        <v>3009.9349648858533</v>
      </c>
      <c r="K16" s="27">
        <v>3449.5213533125261</v>
      </c>
      <c r="L16" s="28">
        <v>1.8387553048377143</v>
      </c>
      <c r="M16" s="29">
        <v>1.9930898702939956</v>
      </c>
      <c r="N16" s="22">
        <f t="shared" si="0"/>
        <v>2577.0037388969149</v>
      </c>
      <c r="O16" s="23">
        <f t="shared" si="1"/>
        <v>1725.7572215914101</v>
      </c>
    </row>
    <row r="17" spans="1:15" ht="15.75" thickBot="1" x14ac:dyDescent="0.3">
      <c r="A17" s="1"/>
      <c r="B17" s="92" t="s">
        <v>51</v>
      </c>
      <c r="C17" s="59" t="s">
        <v>55</v>
      </c>
      <c r="D17" s="24">
        <v>5023.4852862493317</v>
      </c>
      <c r="E17" s="27">
        <v>2945.4715762273904</v>
      </c>
      <c r="F17" s="27">
        <v>2518.2399999999998</v>
      </c>
      <c r="G17" s="27">
        <v>2786.8216561386998</v>
      </c>
      <c r="H17" s="27">
        <v>1898.7895050685725</v>
      </c>
      <c r="I17" s="27">
        <v>1598.9822285503349</v>
      </c>
      <c r="J17" s="27">
        <v>3076.2756130618413</v>
      </c>
      <c r="K17" s="27">
        <v>3209.425022651767</v>
      </c>
      <c r="L17" s="30">
        <v>1.8935273737737079</v>
      </c>
      <c r="M17" s="31">
        <v>1.7006847477322278</v>
      </c>
      <c r="N17" s="22">
        <f t="shared" si="0"/>
        <v>2481.2449240837427</v>
      </c>
      <c r="O17" s="23">
        <f t="shared" si="1"/>
        <v>1605.5628536997497</v>
      </c>
    </row>
    <row r="18" spans="1:15" s="2" customFormat="1" ht="15.75" thickBot="1" x14ac:dyDescent="0.3">
      <c r="B18" s="93" t="s">
        <v>52</v>
      </c>
      <c r="C18" s="59" t="s">
        <v>72</v>
      </c>
      <c r="D18" s="24">
        <v>3499.5541287676115</v>
      </c>
      <c r="E18" s="27">
        <v>3363.3370478036177</v>
      </c>
      <c r="F18" s="27">
        <v>3271.56</v>
      </c>
      <c r="G18" s="27">
        <v>2794.6177558634995</v>
      </c>
      <c r="H18" s="27" t="s">
        <v>54</v>
      </c>
      <c r="I18" s="27">
        <v>1688.9963349680961</v>
      </c>
      <c r="J18" s="27">
        <v>2159.28349496281</v>
      </c>
      <c r="K18" s="27">
        <v>3053.0053269433001</v>
      </c>
      <c r="L18" s="30">
        <v>1.6795897508218991</v>
      </c>
      <c r="M18" s="31">
        <v>1.2671916465884487</v>
      </c>
      <c r="N18" s="22">
        <f t="shared" si="0"/>
        <v>2397.0040503023511</v>
      </c>
      <c r="O18" s="23">
        <f t="shared" si="1"/>
        <v>1527.1362592949442</v>
      </c>
    </row>
    <row r="19" spans="1:15" s="2" customFormat="1" ht="15.75" thickBot="1" x14ac:dyDescent="0.3">
      <c r="B19" s="93" t="s">
        <v>52</v>
      </c>
      <c r="C19" s="60" t="s">
        <v>60</v>
      </c>
      <c r="D19" s="24">
        <v>3562.1459570095203</v>
      </c>
      <c r="E19" s="27">
        <v>2595.6866386735574</v>
      </c>
      <c r="F19" s="27">
        <v>3377.37</v>
      </c>
      <c r="G19" s="27">
        <v>3132.7541097218641</v>
      </c>
      <c r="H19" s="27">
        <v>1716.8932617769806</v>
      </c>
      <c r="I19" s="27">
        <v>1325.8384749248539</v>
      </c>
      <c r="J19" s="27">
        <v>1965.9905577898235</v>
      </c>
      <c r="K19" s="27">
        <v>3264.0494856543587</v>
      </c>
      <c r="L19" s="30">
        <v>1.477629361223326</v>
      </c>
      <c r="M19" s="31">
        <v>1.0920971601446405</v>
      </c>
      <c r="N19" s="22">
        <f t="shared" si="0"/>
        <v>2209.7695786572276</v>
      </c>
      <c r="O19" s="23">
        <f t="shared" si="1"/>
        <v>1632.5707914072516</v>
      </c>
    </row>
    <row r="20" spans="1:15" ht="15.75" thickBot="1" x14ac:dyDescent="0.3">
      <c r="A20" s="1"/>
      <c r="B20" s="61"/>
      <c r="C20" s="61"/>
      <c r="D20" s="118"/>
      <c r="E20" s="119"/>
      <c r="F20" s="119"/>
      <c r="G20" s="119"/>
      <c r="H20" s="119"/>
      <c r="I20" s="119"/>
      <c r="J20" s="119"/>
      <c r="K20" s="119"/>
      <c r="L20" s="94"/>
      <c r="M20" s="95"/>
      <c r="N20" s="96"/>
      <c r="O20" s="97"/>
    </row>
    <row r="21" spans="1:15" ht="15.75" thickBot="1" x14ac:dyDescent="0.3">
      <c r="A21" s="1"/>
      <c r="B21" s="110" t="s">
        <v>15</v>
      </c>
      <c r="C21" s="111"/>
      <c r="D21" s="98">
        <f>AVERAGE(D11:D19)</f>
        <v>4764.1922247606217</v>
      </c>
      <c r="E21" s="98">
        <f t="shared" ref="E21:M21" si="2">AVERAGE(E11:E19)</f>
        <v>3695.0610883816635</v>
      </c>
      <c r="F21" s="98">
        <f t="shared" si="2"/>
        <v>3203.6655555555553</v>
      </c>
      <c r="G21" s="98">
        <f t="shared" si="2"/>
        <v>2874.2079228219263</v>
      </c>
      <c r="H21" s="98">
        <f t="shared" si="2"/>
        <v>2084.4141323792483</v>
      </c>
      <c r="I21" s="98">
        <f t="shared" si="2"/>
        <v>1915.5731629430411</v>
      </c>
      <c r="J21" s="98">
        <f t="shared" si="2"/>
        <v>2850.2128693645341</v>
      </c>
      <c r="K21" s="98">
        <f t="shared" si="2"/>
        <v>3461.7911644390424</v>
      </c>
      <c r="L21" s="99">
        <f t="shared" si="2"/>
        <v>2.0163215142298085</v>
      </c>
      <c r="M21" s="99">
        <f t="shared" si="2"/>
        <v>1.8552429404768982</v>
      </c>
      <c r="N21" s="100">
        <f>AVERAGE(N11:N19)</f>
        <v>2678.0094363529229</v>
      </c>
      <c r="O21" s="101">
        <f>AVERAGE(O11:O19)</f>
        <v>1731.8232036897598</v>
      </c>
    </row>
    <row r="22" spans="1:15" ht="12" customHeight="1" thickBot="1" x14ac:dyDescent="0.3">
      <c r="A22" s="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02"/>
      <c r="O22" s="62"/>
    </row>
    <row r="23" spans="1:15" ht="19.5" customHeight="1" thickBot="1" x14ac:dyDescent="0.3">
      <c r="A23" s="1"/>
      <c r="B23" s="62"/>
      <c r="C23" s="62"/>
      <c r="D23" s="151" t="s">
        <v>65</v>
      </c>
      <c r="E23" s="161"/>
      <c r="F23" s="161"/>
      <c r="G23" s="161"/>
      <c r="H23" s="161"/>
      <c r="I23" s="161"/>
      <c r="J23" s="161"/>
      <c r="K23" s="161"/>
      <c r="L23" s="152"/>
      <c r="M23" s="62"/>
      <c r="N23" s="62"/>
      <c r="O23" s="62"/>
    </row>
    <row r="24" spans="1:15" x14ac:dyDescent="0.25">
      <c r="A24" s="1"/>
      <c r="B24" s="112" t="s">
        <v>16</v>
      </c>
      <c r="C24" s="113"/>
      <c r="D24" s="116" t="s">
        <v>1</v>
      </c>
      <c r="E24" s="116" t="s">
        <v>2</v>
      </c>
      <c r="F24" s="116" t="s">
        <v>37</v>
      </c>
      <c r="G24" s="116" t="s">
        <v>4</v>
      </c>
      <c r="H24" s="120" t="s">
        <v>6</v>
      </c>
      <c r="I24" s="155" t="s">
        <v>5</v>
      </c>
      <c r="J24" s="156"/>
      <c r="K24" s="155" t="s">
        <v>7</v>
      </c>
      <c r="L24" s="156"/>
      <c r="M24" s="62"/>
      <c r="N24" s="62"/>
      <c r="O24" s="62"/>
    </row>
    <row r="25" spans="1:15" ht="15.75" thickBot="1" x14ac:dyDescent="0.3">
      <c r="A25" s="1"/>
      <c r="B25" s="114"/>
      <c r="C25" s="115"/>
      <c r="D25" s="117"/>
      <c r="E25" s="117"/>
      <c r="F25" s="117"/>
      <c r="G25" s="117"/>
      <c r="H25" s="121"/>
      <c r="I25" s="157"/>
      <c r="J25" s="158"/>
      <c r="K25" s="157"/>
      <c r="L25" s="158"/>
      <c r="M25" s="62"/>
      <c r="N25" s="62"/>
      <c r="O25" s="62"/>
    </row>
    <row r="26" spans="1:15" ht="15.75" thickBot="1" x14ac:dyDescent="0.3">
      <c r="A26" s="1"/>
      <c r="B26" s="151" t="s">
        <v>8</v>
      </c>
      <c r="C26" s="152"/>
      <c r="D26" s="89" t="s">
        <v>39</v>
      </c>
      <c r="E26" s="63" t="s">
        <v>53</v>
      </c>
      <c r="F26" s="63">
        <v>44015</v>
      </c>
      <c r="G26" s="63">
        <v>44014</v>
      </c>
      <c r="H26" s="71" t="s">
        <v>39</v>
      </c>
      <c r="I26" s="153" t="s">
        <v>43</v>
      </c>
      <c r="J26" s="154"/>
      <c r="K26" s="150">
        <v>44011</v>
      </c>
      <c r="L26" s="159"/>
      <c r="M26" s="148" t="s">
        <v>9</v>
      </c>
      <c r="N26" s="148" t="s">
        <v>10</v>
      </c>
      <c r="O26" s="62"/>
    </row>
    <row r="27" spans="1:15" ht="15.75" thickBot="1" x14ac:dyDescent="0.3">
      <c r="A27" s="1"/>
      <c r="B27" s="11" t="s">
        <v>11</v>
      </c>
      <c r="C27" s="3" t="s">
        <v>12</v>
      </c>
      <c r="D27" s="68" t="s">
        <v>42</v>
      </c>
      <c r="E27" s="68" t="s">
        <v>42</v>
      </c>
      <c r="F27" s="68" t="s">
        <v>42</v>
      </c>
      <c r="G27" s="72" t="s">
        <v>42</v>
      </c>
      <c r="H27" s="71" t="s">
        <v>42</v>
      </c>
      <c r="I27" s="73" t="s">
        <v>13</v>
      </c>
      <c r="J27" s="70" t="s">
        <v>14</v>
      </c>
      <c r="K27" s="68" t="s">
        <v>13</v>
      </c>
      <c r="L27" s="73" t="s">
        <v>14</v>
      </c>
      <c r="M27" s="160"/>
      <c r="N27" s="149"/>
      <c r="O27" s="62"/>
    </row>
    <row r="28" spans="1:15" ht="15.75" thickBot="1" x14ac:dyDescent="0.3">
      <c r="A28" s="1"/>
      <c r="B28" s="13" t="s">
        <v>51</v>
      </c>
      <c r="C28" s="74" t="s">
        <v>41</v>
      </c>
      <c r="D28" s="32">
        <v>6063.7874531835205</v>
      </c>
      <c r="E28" s="32">
        <v>3923</v>
      </c>
      <c r="F28" s="33">
        <v>2044.02</v>
      </c>
      <c r="G28" s="34">
        <v>2051.6857483601684</v>
      </c>
      <c r="H28" s="35">
        <v>593.26056003796862</v>
      </c>
      <c r="I28" s="36">
        <v>2238.5029279980818</v>
      </c>
      <c r="J28" s="37">
        <v>2707.1346964909271</v>
      </c>
      <c r="K28" s="32">
        <v>2210.5371859664942</v>
      </c>
      <c r="L28" s="38">
        <v>2282.3568399371179</v>
      </c>
      <c r="M28" s="39">
        <f>AVERAGE(D28:I28,K28)</f>
        <v>2732.1134107923194</v>
      </c>
      <c r="N28" s="23">
        <f>AVERAGE(J28,L28)</f>
        <v>2494.7457682140225</v>
      </c>
      <c r="O28" s="62"/>
    </row>
    <row r="29" spans="1:15" ht="15.75" thickBot="1" x14ac:dyDescent="0.3">
      <c r="A29" s="1"/>
      <c r="B29" s="14" t="s">
        <v>50</v>
      </c>
      <c r="C29" s="75" t="s">
        <v>49</v>
      </c>
      <c r="D29" s="40">
        <v>5343.6329588014978</v>
      </c>
      <c r="E29" s="40">
        <v>3082.2037037037039</v>
      </c>
      <c r="F29" s="41">
        <v>2454.11</v>
      </c>
      <c r="G29" s="42">
        <v>1995.5873583780558</v>
      </c>
      <c r="H29" s="43">
        <v>780.40460370194592</v>
      </c>
      <c r="I29" s="44">
        <v>1640.4742960412746</v>
      </c>
      <c r="J29" s="43">
        <v>1449.6130381321914</v>
      </c>
      <c r="K29" s="40">
        <v>2638.6526756645003</v>
      </c>
      <c r="L29" s="45">
        <v>2367.9805671989557</v>
      </c>
      <c r="M29" s="39">
        <f t="shared" ref="M29:M35" si="3">AVERAGE(D29:I29,K29)</f>
        <v>2562.1522280415688</v>
      </c>
      <c r="N29" s="23">
        <f t="shared" ref="N29:N35" si="4">AVERAGE(J29,L29)</f>
        <v>1908.7968026655735</v>
      </c>
      <c r="O29" s="62"/>
    </row>
    <row r="30" spans="1:15" ht="15.75" thickBot="1" x14ac:dyDescent="0.3">
      <c r="A30" s="1"/>
      <c r="B30" s="15" t="s">
        <v>63</v>
      </c>
      <c r="C30" s="75" t="s">
        <v>45</v>
      </c>
      <c r="D30" s="40">
        <v>5386.8933832709108</v>
      </c>
      <c r="E30" s="40">
        <v>2128.208333333333</v>
      </c>
      <c r="F30" s="41">
        <v>2931.72</v>
      </c>
      <c r="G30" s="42">
        <v>1937.7549194991075</v>
      </c>
      <c r="H30" s="43">
        <v>396.03438274534625</v>
      </c>
      <c r="I30" s="44">
        <v>2840.0327841625058</v>
      </c>
      <c r="J30" s="43">
        <v>3327.842549337528</v>
      </c>
      <c r="K30" s="40">
        <v>2538.8955310408801</v>
      </c>
      <c r="L30" s="45">
        <v>2013.357792644508</v>
      </c>
      <c r="M30" s="39">
        <f t="shared" si="3"/>
        <v>2594.219904864583</v>
      </c>
      <c r="N30" s="23">
        <f t="shared" si="4"/>
        <v>2670.6001709910179</v>
      </c>
      <c r="O30" s="62"/>
    </row>
    <row r="31" spans="1:15" ht="15.75" thickBot="1" x14ac:dyDescent="0.3">
      <c r="A31" s="1"/>
      <c r="B31" s="14" t="s">
        <v>52</v>
      </c>
      <c r="C31" s="75" t="s">
        <v>46</v>
      </c>
      <c r="D31" s="40">
        <v>5083.0992509363296</v>
      </c>
      <c r="E31" s="46">
        <v>2268.2438630490951</v>
      </c>
      <c r="F31" s="47">
        <v>2716.93</v>
      </c>
      <c r="G31" s="48">
        <v>1726.8932617769824</v>
      </c>
      <c r="H31" s="43">
        <v>630.99193165638349</v>
      </c>
      <c r="I31" s="49">
        <v>2413.3604431762496</v>
      </c>
      <c r="J31" s="50">
        <v>1896.7319094780578</v>
      </c>
      <c r="K31" s="46">
        <v>2300.9062004822949</v>
      </c>
      <c r="L31" s="51">
        <v>2290.7624921433053</v>
      </c>
      <c r="M31" s="39">
        <f t="shared" si="3"/>
        <v>2448.6321358681903</v>
      </c>
      <c r="N31" s="23">
        <f t="shared" si="4"/>
        <v>2093.7472008106815</v>
      </c>
      <c r="O31" s="62"/>
    </row>
    <row r="32" spans="1:15" ht="15.75" thickBot="1" x14ac:dyDescent="0.3">
      <c r="A32" s="1"/>
      <c r="B32" s="14" t="s">
        <v>51</v>
      </c>
      <c r="C32" s="75" t="s">
        <v>47</v>
      </c>
      <c r="D32" s="40">
        <v>4924.1573033707864</v>
      </c>
      <c r="E32" s="40">
        <v>1875.2713178294573</v>
      </c>
      <c r="F32" s="41">
        <v>2956.86</v>
      </c>
      <c r="G32" s="42">
        <v>1667.9278473464506</v>
      </c>
      <c r="H32" s="43">
        <v>610.73867531508733</v>
      </c>
      <c r="I32" s="44">
        <v>2104.1600327092538</v>
      </c>
      <c r="J32" s="43">
        <v>2654.604097520803</v>
      </c>
      <c r="K32" s="40">
        <v>2052.2010335917312</v>
      </c>
      <c r="L32" s="45">
        <v>1971.4975231759954</v>
      </c>
      <c r="M32" s="39">
        <f t="shared" si="3"/>
        <v>2313.0451728803951</v>
      </c>
      <c r="N32" s="23">
        <f t="shared" si="4"/>
        <v>2313.050810348399</v>
      </c>
      <c r="O32" s="62"/>
    </row>
    <row r="33" spans="1:15" ht="15.75" thickBot="1" x14ac:dyDescent="0.3">
      <c r="A33" s="1"/>
      <c r="B33" s="14" t="s">
        <v>50</v>
      </c>
      <c r="C33" s="75" t="s">
        <v>71</v>
      </c>
      <c r="D33" s="40">
        <v>4778.7364009274115</v>
      </c>
      <c r="E33" s="40">
        <v>2243.7946813092162</v>
      </c>
      <c r="F33" s="41">
        <v>2289.7199999999998</v>
      </c>
      <c r="G33" s="42">
        <v>1613.4624329159201</v>
      </c>
      <c r="H33" s="43">
        <v>539.8390945525498</v>
      </c>
      <c r="I33" s="44">
        <v>1837.6228446336204</v>
      </c>
      <c r="J33" s="43">
        <v>2540.8260140512284</v>
      </c>
      <c r="K33" s="40">
        <v>2420.0748104285431</v>
      </c>
      <c r="L33" s="45">
        <v>2380.0300797486229</v>
      </c>
      <c r="M33" s="39">
        <f t="shared" si="3"/>
        <v>2246.1786092524658</v>
      </c>
      <c r="N33" s="23">
        <f t="shared" si="4"/>
        <v>2460.4280468999259</v>
      </c>
      <c r="O33" s="62"/>
    </row>
    <row r="34" spans="1:15" ht="15.75" thickBot="1" x14ac:dyDescent="0.3">
      <c r="A34" s="1"/>
      <c r="B34" s="15" t="s">
        <v>63</v>
      </c>
      <c r="C34" s="75" t="s">
        <v>17</v>
      </c>
      <c r="D34" s="40">
        <v>3589.1393258426965</v>
      </c>
      <c r="E34" s="40">
        <v>2043</v>
      </c>
      <c r="F34" s="40">
        <v>1994.63</v>
      </c>
      <c r="G34" s="48" t="s">
        <v>54</v>
      </c>
      <c r="H34" s="43">
        <v>540.64988398460173</v>
      </c>
      <c r="I34" s="44">
        <v>1980.9671558925172</v>
      </c>
      <c r="J34" s="43">
        <v>2191.3910419840358</v>
      </c>
      <c r="K34" s="40">
        <v>2574.8686731814846</v>
      </c>
      <c r="L34" s="45">
        <v>2077.2116302236313</v>
      </c>
      <c r="M34" s="39">
        <f t="shared" si="3"/>
        <v>2120.5425064835499</v>
      </c>
      <c r="N34" s="23">
        <f t="shared" si="4"/>
        <v>2134.3013361038338</v>
      </c>
      <c r="O34" s="62"/>
    </row>
    <row r="35" spans="1:15" ht="15.75" thickBot="1" x14ac:dyDescent="0.3">
      <c r="A35" s="1"/>
      <c r="B35" s="14" t="s">
        <v>52</v>
      </c>
      <c r="C35" s="75" t="s">
        <v>48</v>
      </c>
      <c r="D35" s="40">
        <v>3620.6973426074546</v>
      </c>
      <c r="E35" s="40">
        <v>1575.8136843238585</v>
      </c>
      <c r="F35" s="40">
        <v>3012.38</v>
      </c>
      <c r="G35" s="42">
        <v>1618.9624329159212</v>
      </c>
      <c r="H35" s="43">
        <v>403.51605758582502</v>
      </c>
      <c r="I35" s="44">
        <v>1211.8040886007714</v>
      </c>
      <c r="J35" s="43">
        <v>1862.6595518485856</v>
      </c>
      <c r="K35" s="40">
        <v>2171.1603226798197</v>
      </c>
      <c r="L35" s="45">
        <v>2090.5599694712787</v>
      </c>
      <c r="M35" s="52">
        <f t="shared" si="3"/>
        <v>1944.9048469590928</v>
      </c>
      <c r="N35" s="53">
        <f t="shared" si="4"/>
        <v>1976.6097606599321</v>
      </c>
      <c r="O35" s="76"/>
    </row>
    <row r="36" spans="1:15" ht="15.75" thickBot="1" x14ac:dyDescent="0.3">
      <c r="A36" s="1"/>
      <c r="B36" s="103"/>
      <c r="C36" s="104"/>
      <c r="D36" s="40"/>
      <c r="E36" s="40"/>
      <c r="F36" s="41"/>
      <c r="G36" s="42"/>
      <c r="H36" s="12"/>
      <c r="I36" s="44"/>
      <c r="J36" s="43"/>
      <c r="K36" s="40"/>
      <c r="L36" s="45"/>
      <c r="M36" s="54"/>
      <c r="N36" s="55"/>
      <c r="O36" s="76"/>
    </row>
    <row r="37" spans="1:15" ht="15.75" thickBot="1" x14ac:dyDescent="0.3">
      <c r="A37" s="1"/>
      <c r="B37" s="110" t="s">
        <v>15</v>
      </c>
      <c r="C37" s="111"/>
      <c r="D37" s="56">
        <f>AVERAGE(D28:D35)</f>
        <v>4848.7679273675767</v>
      </c>
      <c r="E37" s="56">
        <f t="shared" ref="E37:L37" si="5">AVERAGE(E28:E35)</f>
        <v>2392.4419479435828</v>
      </c>
      <c r="F37" s="56">
        <f t="shared" si="5"/>
        <v>2550.0462500000003</v>
      </c>
      <c r="G37" s="56">
        <f>AVERAGE(G28:G35)</f>
        <v>1801.7534287418007</v>
      </c>
      <c r="H37" s="56">
        <f t="shared" si="5"/>
        <v>561.92939869746351</v>
      </c>
      <c r="I37" s="56">
        <f t="shared" si="5"/>
        <v>2033.3655716517842</v>
      </c>
      <c r="J37" s="56">
        <f t="shared" si="5"/>
        <v>2328.8503623554197</v>
      </c>
      <c r="K37" s="56">
        <f t="shared" si="5"/>
        <v>2363.4120541294687</v>
      </c>
      <c r="L37" s="56">
        <f t="shared" si="5"/>
        <v>2184.2196118179272</v>
      </c>
      <c r="M37" s="57">
        <f>AVERAGE(M28:M35)</f>
        <v>2370.2236018927706</v>
      </c>
      <c r="N37" s="56">
        <f>AVERAGE(N28:N35)</f>
        <v>2256.534987086673</v>
      </c>
      <c r="O37" s="105"/>
    </row>
    <row r="38" spans="1:15" x14ac:dyDescent="0.25">
      <c r="A38" s="1"/>
      <c r="B38" s="62"/>
      <c r="C38" s="77" t="s">
        <v>70</v>
      </c>
      <c r="D38" s="106"/>
      <c r="E38" s="106"/>
      <c r="F38" s="106"/>
      <c r="G38" s="106"/>
      <c r="H38" s="106"/>
      <c r="I38" s="106"/>
      <c r="J38" s="106"/>
      <c r="K38" s="106"/>
      <c r="L38" s="62"/>
      <c r="M38" s="62"/>
      <c r="N38" s="78"/>
      <c r="O38" s="79"/>
    </row>
    <row r="39" spans="1:15" s="2" customFormat="1" x14ac:dyDescent="0.25">
      <c r="B39" s="62"/>
      <c r="C39" s="77" t="s">
        <v>66</v>
      </c>
      <c r="D39" s="106"/>
      <c r="E39" s="106"/>
      <c r="F39" s="106"/>
      <c r="G39" s="106"/>
      <c r="H39" s="106"/>
      <c r="I39" s="106"/>
      <c r="J39" s="106"/>
      <c r="K39" s="106"/>
      <c r="L39" s="62"/>
      <c r="M39" s="62"/>
      <c r="N39" s="78"/>
      <c r="O39" s="79"/>
    </row>
    <row r="40" spans="1:15" ht="15.75" thickBot="1" x14ac:dyDescent="0.3">
      <c r="A40" s="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x14ac:dyDescent="0.25">
      <c r="A41" s="1"/>
      <c r="B41" s="62"/>
      <c r="C41" s="62"/>
      <c r="D41" s="162" t="s">
        <v>18</v>
      </c>
      <c r="E41" s="108"/>
      <c r="F41" s="108" t="s">
        <v>19</v>
      </c>
      <c r="G41" s="108"/>
      <c r="H41" s="80"/>
      <c r="I41" s="81"/>
      <c r="J41" s="76"/>
      <c r="K41" s="76"/>
      <c r="L41" s="62"/>
      <c r="M41" s="62"/>
      <c r="N41" s="62"/>
      <c r="O41" s="62"/>
    </row>
    <row r="42" spans="1:15" ht="15.6" customHeight="1" x14ac:dyDescent="0.25">
      <c r="A42" s="1"/>
      <c r="B42" s="62"/>
      <c r="C42" s="62"/>
      <c r="D42" s="163" t="s">
        <v>4</v>
      </c>
      <c r="E42" s="164"/>
      <c r="F42" s="109" t="s">
        <v>69</v>
      </c>
      <c r="G42" s="109"/>
      <c r="H42" s="82" t="s">
        <v>27</v>
      </c>
      <c r="I42" s="83"/>
      <c r="J42" s="76"/>
      <c r="K42" s="76"/>
      <c r="L42" s="62"/>
      <c r="M42" s="62"/>
      <c r="N42" s="62"/>
      <c r="O42" s="62"/>
    </row>
    <row r="43" spans="1:15" s="2" customFormat="1" ht="20.25" customHeight="1" x14ac:dyDescent="0.25">
      <c r="B43" s="62"/>
      <c r="C43" s="62"/>
      <c r="D43" s="163" t="s">
        <v>6</v>
      </c>
      <c r="E43" s="164"/>
      <c r="F43" s="109" t="s">
        <v>35</v>
      </c>
      <c r="G43" s="109"/>
      <c r="H43" s="82" t="s">
        <v>29</v>
      </c>
      <c r="I43" s="83"/>
      <c r="J43" s="84"/>
      <c r="K43" s="76"/>
      <c r="L43" s="62"/>
      <c r="M43" s="62"/>
      <c r="N43" s="62"/>
      <c r="O43" s="62"/>
    </row>
    <row r="44" spans="1:15" s="2" customFormat="1" ht="27" customHeight="1" x14ac:dyDescent="0.25">
      <c r="B44" s="62"/>
      <c r="C44" s="62"/>
      <c r="D44" s="163" t="s">
        <v>36</v>
      </c>
      <c r="E44" s="164"/>
      <c r="F44" s="109" t="s">
        <v>68</v>
      </c>
      <c r="G44" s="109"/>
      <c r="H44" s="167" t="s">
        <v>67</v>
      </c>
      <c r="I44" s="168"/>
      <c r="J44" s="84"/>
      <c r="K44" s="76"/>
      <c r="L44" s="62"/>
      <c r="M44" s="62"/>
      <c r="N44" s="62"/>
      <c r="O44" s="62"/>
    </row>
    <row r="45" spans="1:15" s="2" customFormat="1" ht="15.75" customHeight="1" x14ac:dyDescent="0.25">
      <c r="B45" s="62"/>
      <c r="C45" s="62"/>
      <c r="D45" s="163" t="s">
        <v>3</v>
      </c>
      <c r="E45" s="164"/>
      <c r="F45" s="109" t="s">
        <v>25</v>
      </c>
      <c r="G45" s="109"/>
      <c r="H45" s="82" t="s">
        <v>26</v>
      </c>
      <c r="I45" s="83"/>
      <c r="J45" s="84"/>
      <c r="K45" s="76"/>
      <c r="L45" s="62"/>
      <c r="M45" s="62"/>
      <c r="N45" s="62"/>
      <c r="O45" s="62"/>
    </row>
    <row r="46" spans="1:15" s="2" customFormat="1" ht="18" customHeight="1" x14ac:dyDescent="0.25">
      <c r="B46" s="62"/>
      <c r="C46" s="62"/>
      <c r="D46" s="163" t="s">
        <v>2</v>
      </c>
      <c r="E46" s="164"/>
      <c r="F46" s="109" t="s">
        <v>23</v>
      </c>
      <c r="G46" s="109"/>
      <c r="H46" s="82" t="s">
        <v>24</v>
      </c>
      <c r="I46" s="83"/>
      <c r="J46" s="107"/>
      <c r="K46" s="76"/>
      <c r="L46" s="62"/>
      <c r="M46" s="62"/>
      <c r="N46" s="62"/>
      <c r="O46" s="62"/>
    </row>
    <row r="47" spans="1:15" x14ac:dyDescent="0.25">
      <c r="A47" s="1"/>
      <c r="B47" s="62"/>
      <c r="C47" s="62"/>
      <c r="D47" s="163" t="s">
        <v>73</v>
      </c>
      <c r="E47" s="164"/>
      <c r="F47" s="109" t="s">
        <v>34</v>
      </c>
      <c r="G47" s="109"/>
      <c r="H47" s="82" t="s">
        <v>28</v>
      </c>
      <c r="I47" s="83"/>
      <c r="J47" s="84"/>
      <c r="K47" s="76"/>
      <c r="L47" s="62"/>
      <c r="M47" s="62"/>
      <c r="N47" s="62"/>
      <c r="O47" s="62"/>
    </row>
    <row r="48" spans="1:15" x14ac:dyDescent="0.25">
      <c r="A48" s="1"/>
      <c r="B48" s="62"/>
      <c r="C48" s="62"/>
      <c r="D48" s="163" t="s">
        <v>20</v>
      </c>
      <c r="E48" s="164"/>
      <c r="F48" s="109" t="s">
        <v>21</v>
      </c>
      <c r="G48" s="109"/>
      <c r="H48" s="85" t="s">
        <v>22</v>
      </c>
      <c r="I48" s="86"/>
      <c r="J48" s="84"/>
      <c r="K48" s="76"/>
      <c r="L48" s="62"/>
      <c r="M48" s="62"/>
      <c r="N48" s="62"/>
      <c r="O48" s="62"/>
    </row>
    <row r="49" spans="1:15" ht="15.75" thickBot="1" x14ac:dyDescent="0.3">
      <c r="A49" s="1"/>
      <c r="B49" s="62"/>
      <c r="C49" s="62"/>
      <c r="D49" s="165" t="s">
        <v>30</v>
      </c>
      <c r="E49" s="166"/>
      <c r="F49" s="169" t="s">
        <v>31</v>
      </c>
      <c r="G49" s="169"/>
      <c r="H49" s="87" t="s">
        <v>32</v>
      </c>
      <c r="I49" s="88"/>
      <c r="J49" s="84"/>
      <c r="K49" s="76"/>
      <c r="L49" s="62"/>
      <c r="M49" s="62"/>
      <c r="N49" s="62"/>
      <c r="O49" s="62"/>
    </row>
    <row r="50" spans="1:15" x14ac:dyDescent="0.25">
      <c r="B50" s="62"/>
      <c r="C50" s="62"/>
      <c r="D50" s="62"/>
      <c r="E50" s="62"/>
      <c r="F50" s="62"/>
      <c r="G50" s="62"/>
      <c r="H50" s="62"/>
      <c r="I50" s="76"/>
      <c r="J50" s="76"/>
      <c r="K50" s="76"/>
      <c r="L50" s="62"/>
      <c r="M50" s="62"/>
      <c r="N50" s="62"/>
      <c r="O50" s="62"/>
    </row>
    <row r="51" spans="1:15" x14ac:dyDescent="0.25">
      <c r="B51" s="62"/>
      <c r="C51" s="62"/>
      <c r="D51" s="62"/>
      <c r="E51" s="62"/>
      <c r="F51" s="62"/>
      <c r="G51" s="62"/>
      <c r="H51" s="62"/>
      <c r="I51" s="76"/>
      <c r="J51" s="76"/>
      <c r="K51" s="76"/>
      <c r="L51" s="62"/>
      <c r="M51" s="62"/>
      <c r="N51" s="62"/>
      <c r="O51" s="62"/>
    </row>
  </sheetData>
  <mergeCells count="52">
    <mergeCell ref="D46:E46"/>
    <mergeCell ref="D47:E47"/>
    <mergeCell ref="D48:E48"/>
    <mergeCell ref="D49:E49"/>
    <mergeCell ref="H44:I44"/>
    <mergeCell ref="F46:G46"/>
    <mergeCell ref="F47:G47"/>
    <mergeCell ref="F48:G48"/>
    <mergeCell ref="F49:G49"/>
    <mergeCell ref="D41:E41"/>
    <mergeCell ref="D42:E42"/>
    <mergeCell ref="D43:E43"/>
    <mergeCell ref="D44:E44"/>
    <mergeCell ref="D45:E45"/>
    <mergeCell ref="B37:C37"/>
    <mergeCell ref="N9:N10"/>
    <mergeCell ref="O9:O10"/>
    <mergeCell ref="N26:N27"/>
    <mergeCell ref="L9:M9"/>
    <mergeCell ref="B26:C26"/>
    <mergeCell ref="J9:K9"/>
    <mergeCell ref="I24:J25"/>
    <mergeCell ref="K24:L25"/>
    <mergeCell ref="F24:F25"/>
    <mergeCell ref="K26:L26"/>
    <mergeCell ref="I26:J26"/>
    <mergeCell ref="M26:M27"/>
    <mergeCell ref="D23:L23"/>
    <mergeCell ref="B9:C9"/>
    <mergeCell ref="G24:G25"/>
    <mergeCell ref="J7:K8"/>
    <mergeCell ref="H7:H8"/>
    <mergeCell ref="G7:G8"/>
    <mergeCell ref="F7:F8"/>
    <mergeCell ref="C4:M4"/>
    <mergeCell ref="L7:M8"/>
    <mergeCell ref="I7:I8"/>
    <mergeCell ref="B7:C8"/>
    <mergeCell ref="D7:D8"/>
    <mergeCell ref="E7:E8"/>
    <mergeCell ref="D6:M6"/>
    <mergeCell ref="B21:C21"/>
    <mergeCell ref="B24:C25"/>
    <mergeCell ref="D24:D25"/>
    <mergeCell ref="E24:E25"/>
    <mergeCell ref="D20:K20"/>
    <mergeCell ref="H24:H25"/>
    <mergeCell ref="F41:G41"/>
    <mergeCell ref="F42:G42"/>
    <mergeCell ref="F43:G43"/>
    <mergeCell ref="F44:G44"/>
    <mergeCell ref="F45:G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Graciela Manlla</dc:creator>
  <cp:lastModifiedBy>Pedro Guglielmone</cp:lastModifiedBy>
  <dcterms:created xsi:type="dcterms:W3CDTF">2021-02-09T21:04:46Z</dcterms:created>
  <dcterms:modified xsi:type="dcterms:W3CDTF">2021-02-17T19:00:37Z</dcterms:modified>
</cp:coreProperties>
</file>