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SITORIO 1\"/>
    </mc:Choice>
  </mc:AlternateContent>
  <bookViews>
    <workbookView xWindow="120" yWindow="1110" windowWidth="16515" windowHeight="7170" activeTab="1"/>
  </bookViews>
  <sheets>
    <sheet name="Miramar" sheetId="4" r:id="rId1"/>
    <sheet name="Pieres" sheetId="6" r:id="rId2"/>
    <sheet name="Laprida" sheetId="27" r:id="rId3"/>
    <sheet name="Suarez" sheetId="9" r:id="rId4"/>
    <sheet name="Anguil" sheetId="10" r:id="rId5"/>
    <sheet name="Dias a floracion" sheetId="14" r:id="rId6"/>
    <sheet name="Altura" sheetId="15" r:id="rId7"/>
    <sheet name="Rendimiento" sheetId="16" r:id="rId8"/>
    <sheet name="Aceite" sheetId="17" r:id="rId9"/>
    <sheet name="Rendimiento Ajustado" sheetId="18" r:id="rId10"/>
  </sheets>
  <calcPr calcId="162913"/>
</workbook>
</file>

<file path=xl/calcChain.xml><?xml version="1.0" encoding="utf-8"?>
<calcChain xmlns="http://schemas.openxmlformats.org/spreadsheetml/2006/main">
  <c r="I9" i="10" l="1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8" i="10"/>
  <c r="J35" i="4" l="1"/>
  <c r="J36" i="4"/>
  <c r="J40" i="4"/>
  <c r="J39" i="4"/>
  <c r="J22" i="4"/>
  <c r="J23" i="4"/>
  <c r="J8" i="4"/>
  <c r="J9" i="4"/>
  <c r="J12" i="4"/>
  <c r="J11" i="4"/>
  <c r="J28" i="4"/>
  <c r="J29" i="4"/>
  <c r="J42" i="4"/>
  <c r="J41" i="4"/>
  <c r="J18" i="4"/>
  <c r="J25" i="4"/>
  <c r="J37" i="4"/>
  <c r="J38" i="4"/>
  <c r="J26" i="4"/>
  <c r="J27" i="4"/>
  <c r="J24" i="4"/>
  <c r="J10" i="4"/>
  <c r="J13" i="4"/>
  <c r="J52" i="4"/>
  <c r="J21" i="4"/>
  <c r="J20" i="4"/>
  <c r="J17" i="4"/>
  <c r="J15" i="4"/>
  <c r="J16" i="4"/>
  <c r="J32" i="4"/>
  <c r="J33" i="4"/>
  <c r="J34" i="4"/>
  <c r="J46" i="4"/>
  <c r="J30" i="4"/>
  <c r="J31" i="4"/>
  <c r="J45" i="4"/>
  <c r="J14" i="4"/>
  <c r="J19" i="4"/>
  <c r="J44" i="4"/>
  <c r="J47" i="4"/>
  <c r="J48" i="4"/>
  <c r="J49" i="4"/>
  <c r="J50" i="4"/>
  <c r="J51" i="4"/>
  <c r="J43" i="4"/>
  <c r="I47" i="6" l="1"/>
  <c r="I39" i="6"/>
  <c r="I40" i="6"/>
  <c r="I44" i="6"/>
  <c r="I43" i="6"/>
  <c r="I24" i="6"/>
  <c r="I25" i="6"/>
  <c r="I10" i="6"/>
  <c r="I11" i="6"/>
  <c r="I9" i="6"/>
  <c r="I14" i="6"/>
  <c r="I13" i="6"/>
  <c r="I31" i="6"/>
  <c r="I32" i="6"/>
  <c r="I46" i="6"/>
  <c r="I45" i="6"/>
  <c r="I20" i="6"/>
  <c r="I28" i="6"/>
  <c r="I33" i="6"/>
  <c r="I26" i="6"/>
  <c r="I8" i="6"/>
  <c r="I41" i="6"/>
  <c r="I42" i="6"/>
  <c r="I29" i="6"/>
  <c r="I30" i="6"/>
  <c r="I27" i="6"/>
  <c r="I12" i="6"/>
  <c r="I15" i="6"/>
  <c r="I57" i="6"/>
  <c r="I23" i="6"/>
  <c r="I22" i="6"/>
  <c r="I19" i="6"/>
  <c r="I17" i="6"/>
  <c r="I18" i="6"/>
  <c r="I36" i="6"/>
  <c r="I37" i="6"/>
  <c r="I38" i="6"/>
  <c r="I51" i="6"/>
  <c r="I34" i="6"/>
  <c r="I35" i="6"/>
  <c r="I50" i="6"/>
  <c r="I16" i="6"/>
  <c r="I21" i="6"/>
  <c r="I49" i="6"/>
  <c r="I52" i="6"/>
  <c r="I53" i="6"/>
  <c r="I54" i="6"/>
  <c r="I55" i="6"/>
  <c r="I56" i="6"/>
  <c r="I48" i="6"/>
  <c r="I44" i="9" l="1"/>
  <c r="I36" i="9"/>
  <c r="I37" i="9"/>
  <c r="I41" i="9"/>
  <c r="I40" i="9"/>
  <c r="I23" i="9"/>
  <c r="I24" i="9"/>
  <c r="I9" i="9"/>
  <c r="I10" i="9"/>
  <c r="I8" i="9"/>
  <c r="I13" i="9"/>
  <c r="I12" i="9"/>
  <c r="I29" i="9"/>
  <c r="I30" i="9"/>
  <c r="I43" i="9"/>
  <c r="I42" i="9"/>
  <c r="I19" i="9"/>
  <c r="I26" i="9"/>
  <c r="I38" i="9"/>
  <c r="I39" i="9"/>
  <c r="I27" i="9"/>
  <c r="I28" i="9"/>
  <c r="I25" i="9"/>
  <c r="I11" i="9"/>
  <c r="I14" i="9"/>
  <c r="I54" i="9"/>
  <c r="I22" i="9"/>
  <c r="I21" i="9"/>
  <c r="I18" i="9"/>
  <c r="I16" i="9"/>
  <c r="I17" i="9"/>
  <c r="I33" i="9"/>
  <c r="I34" i="9"/>
  <c r="I35" i="9"/>
  <c r="I48" i="9"/>
  <c r="I31" i="9"/>
  <c r="I32" i="9"/>
  <c r="I47" i="9"/>
  <c r="I15" i="9"/>
  <c r="I20" i="9"/>
  <c r="I46" i="9"/>
  <c r="I49" i="9"/>
  <c r="I50" i="9"/>
  <c r="I51" i="9"/>
  <c r="I52" i="9"/>
  <c r="I53" i="9"/>
  <c r="I45" i="9"/>
  <c r="E59" i="6" l="1"/>
  <c r="F54" i="4" l="1"/>
  <c r="E56" i="9" l="1"/>
  <c r="E55" i="27"/>
</calcChain>
</file>

<file path=xl/sharedStrings.xml><?xml version="1.0" encoding="utf-8"?>
<sst xmlns="http://schemas.openxmlformats.org/spreadsheetml/2006/main" count="1142" uniqueCount="130">
  <si>
    <t>Cultivar</t>
  </si>
  <si>
    <t>Empresa</t>
  </si>
  <si>
    <t>Dias a floración</t>
  </si>
  <si>
    <t>Altura (cm)</t>
  </si>
  <si>
    <t>Días a madurez</t>
  </si>
  <si>
    <t>Densidad (pl/ha)</t>
  </si>
  <si>
    <t>Rendimiento  de granos (Kg/ha)</t>
  </si>
  <si>
    <t>RAGT</t>
  </si>
  <si>
    <t>ACA</t>
  </si>
  <si>
    <t>Promedio</t>
  </si>
  <si>
    <t>DMS</t>
  </si>
  <si>
    <t>CV (%)</t>
  </si>
  <si>
    <t>Máximo</t>
  </si>
  <si>
    <t>Mínimo</t>
  </si>
  <si>
    <t>-</t>
  </si>
  <si>
    <t>Aceite (%)</t>
  </si>
  <si>
    <t>Rendimiento Ajustado (Kg/ha)</t>
  </si>
  <si>
    <t>Rendimiento Relativo Ajustado (%)</t>
  </si>
  <si>
    <t>Coronel Suarez</t>
  </si>
  <si>
    <t>Anguil</t>
  </si>
  <si>
    <t xml:space="preserve">Miramar </t>
  </si>
  <si>
    <t>Pieres</t>
  </si>
  <si>
    <t>LOCALIDAD: Miramar ( 38°16'8.60"S,  57°49'54"O)</t>
  </si>
  <si>
    <t>LOCALIDAD: Pieres (37º46'15,6''S,  58º18'13,9''O)</t>
  </si>
  <si>
    <t>FUENTE: Ignacio DUCOS. (CRIADERO EL CENCERRO)</t>
  </si>
  <si>
    <t>CORREO ELECTRONICO: ignacio.ducos@elcencerro.com</t>
  </si>
  <si>
    <t>LOCALIDAD: Anguil</t>
  </si>
  <si>
    <t>Se presentan los cultivares que participan en tres o más ensayos.</t>
  </si>
  <si>
    <t>Valor menor al promedio del ensayo.</t>
  </si>
  <si>
    <t>Valor igual ó mayor al  promedio del ensayo.</t>
  </si>
  <si>
    <t>Dias a madurez</t>
  </si>
  <si>
    <t>NK 3969 CL</t>
  </si>
  <si>
    <t>BASF</t>
  </si>
  <si>
    <t>Testigo 1</t>
  </si>
  <si>
    <t>Testigo 2</t>
  </si>
  <si>
    <t>Testigo 3</t>
  </si>
  <si>
    <t>Testigo 4</t>
  </si>
  <si>
    <t>Testigo 5</t>
  </si>
  <si>
    <t>FUENTE: Maria Clara Llorens (CEI Miramar)</t>
  </si>
  <si>
    <t>LOCALIDAD: Coronel Suarez (37º 25' 50'' S - 61º 51' 20'' O)</t>
  </si>
  <si>
    <t>NUSEED</t>
  </si>
  <si>
    <t>LIMAGRAIN</t>
  </si>
  <si>
    <t>ADVANTA</t>
  </si>
  <si>
    <t>EL CENCERRO</t>
  </si>
  <si>
    <t>ZETA Semillas</t>
  </si>
  <si>
    <t>ARGENETICS</t>
  </si>
  <si>
    <t>BUCK</t>
  </si>
  <si>
    <t>PIONEER</t>
  </si>
  <si>
    <t>BREVANT</t>
  </si>
  <si>
    <t>NIDERA</t>
  </si>
  <si>
    <t>ES OASIS CLP</t>
  </si>
  <si>
    <t>FUENTE: Lia Oyesqui (AER Olavarria), Kevin Leaden (AER Laprida)</t>
  </si>
  <si>
    <t>CORREO ELECTRONICO: oyesqui.lia@inta.gob.ar; leaden.kevin@inta.gob.ar</t>
  </si>
  <si>
    <t>GENEZE</t>
  </si>
  <si>
    <t>FUENTE: Criadero Buck</t>
  </si>
  <si>
    <t xml:space="preserve">CORREO ELECTRONICO: clallorens@gmail.com </t>
  </si>
  <si>
    <t>BRV 4225 CL</t>
  </si>
  <si>
    <t>RGT OBELLISCO CL</t>
  </si>
  <si>
    <t>RGT HUEMULL CL</t>
  </si>
  <si>
    <t>NUSOL 4175 CL</t>
  </si>
  <si>
    <t>NUSOL 4180 CL Plus</t>
  </si>
  <si>
    <t>PARAISO 1800 CL PlUS</t>
  </si>
  <si>
    <t>PARAISO 1500 CLP AO</t>
  </si>
  <si>
    <t>CACIQUE 223 CL Plus</t>
  </si>
  <si>
    <t>CACIQUE 322 CL</t>
  </si>
  <si>
    <t>ACA 216 CLDM</t>
  </si>
  <si>
    <t>ACA 220 CLDM</t>
  </si>
  <si>
    <t>ACA 203 CLDM</t>
  </si>
  <si>
    <t>ADV 5407 CL</t>
  </si>
  <si>
    <t>ADV 5310 CL</t>
  </si>
  <si>
    <t>LG 5710</t>
  </si>
  <si>
    <t>LG50760 CL</t>
  </si>
  <si>
    <t>PLYUS 59</t>
  </si>
  <si>
    <t>PLYUS 53 CL</t>
  </si>
  <si>
    <t>GROBOSOL 2318 CL</t>
  </si>
  <si>
    <t>LOS GROBO</t>
  </si>
  <si>
    <t>LID 6060 L</t>
  </si>
  <si>
    <t>AGRALITY</t>
  </si>
  <si>
    <t>1047 CLP</t>
  </si>
  <si>
    <t>ORI 730 CL</t>
  </si>
  <si>
    <t>RURALCo</t>
  </si>
  <si>
    <t>ORISOL 740 CLDM</t>
  </si>
  <si>
    <t>InSun 211 B22 CL</t>
  </si>
  <si>
    <t>InSun 4B 2210 CL.</t>
  </si>
  <si>
    <t>Exp ORIGO 750</t>
  </si>
  <si>
    <t>ACA EXP NO214</t>
  </si>
  <si>
    <t>AEX 222 CL</t>
  </si>
  <si>
    <t>ZT 74H78 CL</t>
  </si>
  <si>
    <t>BUCK355CL</t>
  </si>
  <si>
    <t>BUCK 363CL</t>
  </si>
  <si>
    <t>BGH8243</t>
  </si>
  <si>
    <t>Argensol 76 CL</t>
  </si>
  <si>
    <t>Argensol 78 CL</t>
  </si>
  <si>
    <t>NS 1113 CL</t>
  </si>
  <si>
    <t>NS 1115 CL</t>
  </si>
  <si>
    <t>NS 1227 CLHO</t>
  </si>
  <si>
    <t>TAU 1812</t>
  </si>
  <si>
    <t>Alpha Semillas</t>
  </si>
  <si>
    <t>NK Seeds</t>
  </si>
  <si>
    <t>NK 3979 CLHO</t>
  </si>
  <si>
    <t>SUNNO23 RI</t>
  </si>
  <si>
    <t>AGS</t>
  </si>
  <si>
    <t>ALZ experimental CL</t>
  </si>
  <si>
    <t>ALZ</t>
  </si>
  <si>
    <t>BRV3633 CP</t>
  </si>
  <si>
    <t>SPS 3125 CL</t>
  </si>
  <si>
    <t>SYNGENTA</t>
  </si>
  <si>
    <t>RED NACIONAL DE CULTIVARES DE GIRASOL. 2023/2024</t>
  </si>
  <si>
    <t>FUENTE:  ALEXANDRA DILLCHNEIDER, ANDREA FIGUERUELO,DONATO FOSSACECA, PABLO SPHAN, JOSE MARIA BUSCH, AGUSTIN FOSSACECA</t>
  </si>
  <si>
    <t>CORREO ELECTRONICO: dillchneider.a@inta.gob.ar</t>
  </si>
  <si>
    <t>FECHA DE SIEMBRA: 01/11/2023</t>
  </si>
  <si>
    <t>FECHA DE SIEMBRA: 30/10/2023</t>
  </si>
  <si>
    <t>FECHA DE SIEMBRA: 06/11/2023</t>
  </si>
  <si>
    <t>FECHA DE SIEMBRA: 27/10/23</t>
  </si>
  <si>
    <t>RENDIMIENTO AL MENOS 5% SUPERIOR AL DEL PROMEDIO DEL ENSAYO</t>
  </si>
  <si>
    <t>RENDIMIENTO PROMEDIO DEL ENSAYO +/- 5%</t>
  </si>
  <si>
    <t>RENDIMIENTO AL MENOS 5% INFERIOR AL DEL PROMEDIO DEL ENSAYO</t>
  </si>
  <si>
    <r>
      <t xml:space="preserve">Cancro del tallo por </t>
    </r>
    <r>
      <rPr>
        <i/>
        <sz val="8"/>
        <color theme="1"/>
        <rFont val="Comic Sans MS"/>
        <family val="4"/>
      </rPr>
      <t xml:space="preserve">Diaporthe </t>
    </r>
    <r>
      <rPr>
        <sz val="8"/>
        <color theme="1"/>
        <rFont val="Comic Sans MS"/>
        <family val="4"/>
      </rPr>
      <t xml:space="preserve">sp </t>
    </r>
  </si>
  <si>
    <t>Incidencia de enfermedad (%)</t>
  </si>
  <si>
    <t xml:space="preserve"> planta sana o asintomatica</t>
  </si>
  <si>
    <t>lesion circundante</t>
  </si>
  <si>
    <t>lesion con longitud menor a 10 cm</t>
  </si>
  <si>
    <t>lesion con longitud mayor a 10 cm no circundante</t>
  </si>
  <si>
    <t>planta marchita o quebrada</t>
  </si>
  <si>
    <t>Escala Severidad Cancro del tallo por Diaporthe sp</t>
  </si>
  <si>
    <t xml:space="preserve">Severidad de enfermedad </t>
  </si>
  <si>
    <t>,</t>
  </si>
  <si>
    <t>TESTIGO</t>
  </si>
  <si>
    <t>LOCALIDAD: Laprida (37°15'25"S,  60°49'37"O)</t>
  </si>
  <si>
    <t>Laprida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</si>
</sst>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color theme="1"/>
      <name val="Calibri"/>
      <family val="2"/>
      <scheme val="minor"/>
    </font>
    <font>
      <sz val="9"/>
      <color theme="1"/>
      <name val="Comic Sans MS"/>
      <family val="4"/>
    </font>
    <font>
      <sz val="10"/>
      <name val="Arial"/>
      <family val="2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8"/>
      <color rgb="FFFF0000"/>
      <name val="Comic Sans MS"/>
      <family val="4"/>
    </font>
    <font>
      <i/>
      <sz val="9"/>
      <name val="Comic Sans MS"/>
      <family val="4"/>
    </font>
    <font>
      <sz val="9"/>
      <color indexed="8"/>
      <name val="Calibri"/>
      <family val="2"/>
    </font>
    <font>
      <b/>
      <sz val="9"/>
      <name val="Comic Sans MS"/>
      <family val="4"/>
    </font>
    <font>
      <sz val="11"/>
      <color theme="1"/>
      <name val="Calibri"/>
      <family val="2"/>
      <scheme val="minor"/>
    </font>
    <font>
      <i/>
      <sz val="8"/>
      <color theme="1"/>
      <name val="Comic Sans MS"/>
      <family val="4"/>
    </font>
    <font>
      <b/>
      <sz val="11"/>
      <name val="Arial"/>
      <family val="2"/>
    </font>
    <font>
      <sz val="10"/>
      <color rgb="FFFF0000"/>
      <name val="Calibri"/>
      <family val="2"/>
      <scheme val="minor"/>
    </font>
    <font>
      <b/>
      <sz val="8"/>
      <color theme="1"/>
      <name val="Comic Sans MS"/>
      <family val="4"/>
    </font>
    <font>
      <b/>
      <sz val="8"/>
      <name val="Comic Sans MS"/>
      <family val="4"/>
    </font>
    <font>
      <sz val="10"/>
      <color theme="1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1" fillId="0" borderId="0"/>
  </cellStyleXfs>
  <cellXfs count="10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1" xfId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 applyFill="1"/>
    <xf numFmtId="1" fontId="3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3" borderId="1" xfId="0" applyFont="1" applyFill="1" applyBorder="1"/>
    <xf numFmtId="0" fontId="10" fillId="5" borderId="0" xfId="0" applyFont="1" applyFill="1"/>
    <xf numFmtId="0" fontId="10" fillId="4" borderId="1" xfId="0" applyFont="1" applyFill="1" applyBorder="1"/>
    <xf numFmtId="1" fontId="6" fillId="0" borderId="1" xfId="1" applyNumberFormat="1" applyFont="1" applyBorder="1" applyAlignment="1">
      <alignment horizontal="center"/>
    </xf>
    <xf numFmtId="164" fontId="6" fillId="0" borderId="1" xfId="1" applyNumberFormat="1" applyFont="1" applyBorder="1" applyAlignment="1">
      <alignment horizontal="center"/>
    </xf>
    <xf numFmtId="1" fontId="6" fillId="0" borderId="2" xfId="1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/>
    <xf numFmtId="0" fontId="7" fillId="0" borderId="0" xfId="0" applyFont="1"/>
    <xf numFmtId="0" fontId="6" fillId="0" borderId="0" xfId="0" applyFont="1" applyFill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" fontId="0" fillId="0" borderId="0" xfId="0" applyNumberFormat="1" applyFill="1"/>
    <xf numFmtId="0" fontId="13" fillId="0" borderId="0" xfId="2" applyFont="1" applyAlignment="1"/>
    <xf numFmtId="1" fontId="4" fillId="0" borderId="1" xfId="0" applyNumberFormat="1" applyFont="1" applyBorder="1" applyAlignment="1">
      <alignment horizontal="center" vertical="center" wrapText="1"/>
    </xf>
    <xf numFmtId="1" fontId="10" fillId="0" borderId="1" xfId="1" applyNumberFormat="1" applyFont="1" applyBorder="1" applyAlignment="1">
      <alignment horizontal="center"/>
    </xf>
    <xf numFmtId="164" fontId="10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3" fillId="0" borderId="1" xfId="0" applyFont="1" applyBorder="1"/>
    <xf numFmtId="0" fontId="14" fillId="0" borderId="0" xfId="0" applyFont="1"/>
    <xf numFmtId="1" fontId="6" fillId="2" borderId="1" xfId="1" applyNumberFormat="1" applyFont="1" applyFill="1" applyBorder="1" applyAlignment="1">
      <alignment horizontal="center" vertical="center"/>
    </xf>
    <xf numFmtId="0" fontId="5" fillId="0" borderId="0" xfId="0" applyFont="1"/>
    <xf numFmtId="1" fontId="5" fillId="4" borderId="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" fontId="5" fillId="7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164" fontId="6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15" fillId="2" borderId="0" xfId="0" applyFont="1" applyFill="1"/>
    <xf numFmtId="164" fontId="16" fillId="0" borderId="1" xfId="1" applyNumberFormat="1" applyFont="1" applyFill="1" applyBorder="1" applyAlignment="1">
      <alignment horizontal="center" wrapText="1"/>
    </xf>
    <xf numFmtId="1" fontId="6" fillId="4" borderId="1" xfId="1" applyNumberFormat="1" applyFont="1" applyFill="1" applyBorder="1" applyAlignment="1">
      <alignment horizontal="center" vertical="center"/>
    </xf>
    <xf numFmtId="1" fontId="6" fillId="6" borderId="1" xfId="1" applyNumberFormat="1" applyFont="1" applyFill="1" applyBorder="1" applyAlignment="1">
      <alignment horizontal="center" vertical="center"/>
    </xf>
    <xf numFmtId="1" fontId="6" fillId="8" borderId="1" xfId="1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1" fontId="3" fillId="0" borderId="1" xfId="0" applyNumberFormat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8" fillId="0" borderId="0" xfId="0" applyFont="1" applyBorder="1"/>
    <xf numFmtId="0" fontId="17" fillId="0" borderId="0" xfId="0" applyFont="1"/>
    <xf numFmtId="0" fontId="17" fillId="2" borderId="0" xfId="0" applyFont="1" applyFill="1"/>
    <xf numFmtId="0" fontId="6" fillId="0" borderId="1" xfId="0" applyFont="1" applyFill="1" applyBorder="1" applyAlignment="1">
      <alignment horizontal="left"/>
    </xf>
    <xf numFmtId="0" fontId="6" fillId="0" borderId="1" xfId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0" fillId="3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FFF00"/>
      <color rgb="FF00CC00"/>
      <color rgb="FFFF6600"/>
      <color rgb="FFFFFF66"/>
      <color rgb="FFE7F6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32</xdr:row>
      <xdr:rowOff>0</xdr:rowOff>
    </xdr:from>
    <xdr:to>
      <xdr:col>7</xdr:col>
      <xdr:colOff>304800</xdr:colOff>
      <xdr:row>33</xdr:row>
      <xdr:rowOff>142875</xdr:rowOff>
    </xdr:to>
    <xdr:sp macro="" textlink="">
      <xdr:nvSpPr>
        <xdr:cNvPr id="5121" name="AutoShape 1" descr="#LN01283"/>
        <xdr:cNvSpPr>
          <a:spLocks noChangeAspect="1" noChangeArrowheads="1"/>
        </xdr:cNvSpPr>
      </xdr:nvSpPr>
      <xdr:spPr bwMode="auto">
        <a:xfrm>
          <a:off x="8267700" y="647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K29" sqref="K29"/>
    </sheetView>
  </sheetViews>
  <sheetFormatPr baseColWidth="10" defaultRowHeight="15" x14ac:dyDescent="0.3"/>
  <cols>
    <col min="1" max="1" width="22.7109375" style="4" customWidth="1"/>
    <col min="2" max="2" width="18.28515625" style="4" bestFit="1" customWidth="1"/>
    <col min="3" max="3" width="11" style="4" customWidth="1"/>
    <col min="4" max="4" width="9.140625" style="4" customWidth="1"/>
    <col min="5" max="5" width="7.28515625" style="4" customWidth="1"/>
    <col min="6" max="7" width="11.42578125" style="90" customWidth="1"/>
    <col min="8" max="11" width="11.42578125" style="4" customWidth="1"/>
    <col min="12" max="13" width="12.7109375" style="76" customWidth="1"/>
    <col min="14" max="16384" width="11.42578125" style="4"/>
  </cols>
  <sheetData>
    <row r="1" spans="1:13" ht="12.75" x14ac:dyDescent="0.25">
      <c r="A1" s="31" t="s">
        <v>107</v>
      </c>
      <c r="F1" s="4"/>
      <c r="G1" s="4"/>
    </row>
    <row r="2" spans="1:13" ht="12.75" x14ac:dyDescent="0.25">
      <c r="A2" s="31" t="s">
        <v>22</v>
      </c>
      <c r="F2" s="4"/>
      <c r="G2" s="4"/>
    </row>
    <row r="3" spans="1:13" ht="12.75" x14ac:dyDescent="0.25">
      <c r="A3" s="31" t="s">
        <v>113</v>
      </c>
      <c r="F3" s="4"/>
      <c r="G3" s="4"/>
    </row>
    <row r="4" spans="1:13" ht="12.75" x14ac:dyDescent="0.25">
      <c r="A4" s="31" t="s">
        <v>38</v>
      </c>
      <c r="F4" s="4"/>
      <c r="G4" s="4"/>
    </row>
    <row r="5" spans="1:13" ht="12.75" x14ac:dyDescent="0.25">
      <c r="A5" s="31" t="s">
        <v>55</v>
      </c>
      <c r="F5" s="4"/>
      <c r="G5" s="4"/>
    </row>
    <row r="6" spans="1:13" ht="13.5" x14ac:dyDescent="0.25">
      <c r="F6" s="4"/>
      <c r="G6" s="4"/>
      <c r="L6" s="108" t="s">
        <v>117</v>
      </c>
      <c r="M6" s="108"/>
    </row>
    <row r="7" spans="1:13" ht="38.25" x14ac:dyDescent="0.25">
      <c r="A7" s="6" t="s">
        <v>0</v>
      </c>
      <c r="B7" s="6" t="s">
        <v>1</v>
      </c>
      <c r="C7" s="6" t="s">
        <v>2</v>
      </c>
      <c r="D7" s="8" t="s">
        <v>3</v>
      </c>
      <c r="E7" s="8" t="s">
        <v>4</v>
      </c>
      <c r="F7" s="37" t="s">
        <v>5</v>
      </c>
      <c r="G7" s="12" t="s">
        <v>6</v>
      </c>
      <c r="H7" s="8" t="s">
        <v>15</v>
      </c>
      <c r="I7" s="8" t="s">
        <v>16</v>
      </c>
      <c r="J7" s="8" t="s">
        <v>17</v>
      </c>
      <c r="L7" s="8" t="s">
        <v>118</v>
      </c>
      <c r="M7" s="8" t="s">
        <v>125</v>
      </c>
    </row>
    <row r="8" spans="1:13" ht="12.75" x14ac:dyDescent="0.25">
      <c r="A8" s="92" t="s">
        <v>65</v>
      </c>
      <c r="B8" s="93" t="s">
        <v>8</v>
      </c>
      <c r="C8" s="20">
        <v>80.326164399999996</v>
      </c>
      <c r="D8" s="20">
        <v>166.19126399999999</v>
      </c>
      <c r="E8" s="20">
        <v>126.43698500000001</v>
      </c>
      <c r="F8" s="20">
        <v>49824.7889</v>
      </c>
      <c r="G8" s="13">
        <v>2783.99</v>
      </c>
      <c r="H8" s="14">
        <v>47.613100000000003</v>
      </c>
      <c r="I8" s="2">
        <v>3120</v>
      </c>
      <c r="J8" s="14">
        <f t="shared" ref="J8:J52" si="0">+I8/$I$53</f>
        <v>0.93368446253291837</v>
      </c>
      <c r="L8" s="77">
        <v>48.268010199999999</v>
      </c>
      <c r="M8" s="78">
        <v>1.4101167699999999</v>
      </c>
    </row>
    <row r="9" spans="1:13" ht="12.75" x14ac:dyDescent="0.25">
      <c r="A9" s="92" t="s">
        <v>66</v>
      </c>
      <c r="B9" s="93" t="s">
        <v>8</v>
      </c>
      <c r="C9" s="20">
        <v>77.853937200000004</v>
      </c>
      <c r="D9" s="20">
        <v>143.92227099999999</v>
      </c>
      <c r="E9" s="20">
        <v>124.418001</v>
      </c>
      <c r="F9" s="20">
        <v>49129.502200000003</v>
      </c>
      <c r="G9" s="13">
        <v>3568.43</v>
      </c>
      <c r="H9" s="14">
        <v>55.813200000000002</v>
      </c>
      <c r="I9" s="2">
        <v>4553</v>
      </c>
      <c r="J9" s="14">
        <f t="shared" si="0"/>
        <v>1.3625209480488389</v>
      </c>
      <c r="L9" s="77">
        <v>27.714582700000001</v>
      </c>
      <c r="M9" s="78">
        <v>1.39421423</v>
      </c>
    </row>
    <row r="10" spans="1:13" ht="12.75" x14ac:dyDescent="0.25">
      <c r="A10" s="93" t="s">
        <v>85</v>
      </c>
      <c r="B10" s="93" t="s">
        <v>8</v>
      </c>
      <c r="C10" s="20">
        <v>77.720996200000002</v>
      </c>
      <c r="D10" s="20">
        <v>127.785479</v>
      </c>
      <c r="E10" s="20">
        <v>126.84008300000001</v>
      </c>
      <c r="F10" s="20">
        <v>47342.268300000003</v>
      </c>
      <c r="G10" s="13">
        <v>2522.9899999999998</v>
      </c>
      <c r="H10" s="14">
        <v>50.696100000000001</v>
      </c>
      <c r="I10" s="2">
        <v>2930.33</v>
      </c>
      <c r="J10" s="14">
        <f t="shared" si="0"/>
        <v>0.87692422791477131</v>
      </c>
      <c r="L10" s="77">
        <v>28.1379804</v>
      </c>
      <c r="M10" s="78">
        <v>1.49535241</v>
      </c>
    </row>
    <row r="11" spans="1:13" ht="12.75" x14ac:dyDescent="0.25">
      <c r="A11" s="92" t="s">
        <v>69</v>
      </c>
      <c r="B11" s="93" t="s">
        <v>42</v>
      </c>
      <c r="C11" s="20">
        <v>76.759057400000003</v>
      </c>
      <c r="D11" s="20">
        <v>142.99394599999999</v>
      </c>
      <c r="E11" s="20">
        <v>125.040611</v>
      </c>
      <c r="F11" s="20">
        <v>50735.426099999997</v>
      </c>
      <c r="G11" s="13">
        <v>3462.86</v>
      </c>
      <c r="H11" s="14">
        <v>55.5824</v>
      </c>
      <c r="I11" s="2">
        <v>4393</v>
      </c>
      <c r="J11" s="14">
        <f t="shared" si="0"/>
        <v>1.3146396935599713</v>
      </c>
      <c r="L11" s="77">
        <v>20.165532899999999</v>
      </c>
      <c r="M11" s="78">
        <v>1.05869908</v>
      </c>
    </row>
    <row r="12" spans="1:13" ht="12.75" x14ac:dyDescent="0.25">
      <c r="A12" s="92" t="s">
        <v>68</v>
      </c>
      <c r="B12" s="93" t="s">
        <v>42</v>
      </c>
      <c r="C12" s="20">
        <v>81.151047599999998</v>
      </c>
      <c r="D12" s="20">
        <v>153.33098200000001</v>
      </c>
      <c r="E12" s="20">
        <v>126.882524</v>
      </c>
      <c r="F12" s="20">
        <v>50672.384899999997</v>
      </c>
      <c r="G12" s="13">
        <v>3078.93</v>
      </c>
      <c r="H12" s="14">
        <v>57.638599999999997</v>
      </c>
      <c r="I12" s="2">
        <v>4049.67</v>
      </c>
      <c r="J12" s="14">
        <f t="shared" si="0"/>
        <v>1.2118954991620781</v>
      </c>
      <c r="L12" s="77">
        <v>47.720272100000003</v>
      </c>
      <c r="M12" s="78">
        <v>1.54215407</v>
      </c>
    </row>
    <row r="13" spans="1:13" ht="12.75" x14ac:dyDescent="0.25">
      <c r="A13" s="93" t="s">
        <v>86</v>
      </c>
      <c r="B13" s="93" t="s">
        <v>47</v>
      </c>
      <c r="C13" s="20">
        <v>73.820574699999995</v>
      </c>
      <c r="D13" s="20">
        <v>149.761809</v>
      </c>
      <c r="E13" s="20">
        <v>112.646069</v>
      </c>
      <c r="F13" s="20">
        <v>46235.201999999997</v>
      </c>
      <c r="G13" s="13">
        <v>3073.56</v>
      </c>
      <c r="H13" s="14">
        <v>39.924500000000002</v>
      </c>
      <c r="I13" s="2">
        <v>2970.33</v>
      </c>
      <c r="J13" s="14">
        <f t="shared" si="0"/>
        <v>0.88889454153698833</v>
      </c>
      <c r="L13" s="77">
        <v>57.146645900000003</v>
      </c>
      <c r="M13" s="78">
        <v>0.90554460999999997</v>
      </c>
    </row>
    <row r="14" spans="1:13" ht="12.75" x14ac:dyDescent="0.25">
      <c r="A14" s="94" t="s">
        <v>102</v>
      </c>
      <c r="B14" s="93" t="s">
        <v>103</v>
      </c>
      <c r="C14" s="20">
        <v>76.598018100000004</v>
      </c>
      <c r="D14" s="20">
        <v>141.437364</v>
      </c>
      <c r="E14" s="20">
        <v>120.902913</v>
      </c>
      <c r="F14" s="20">
        <v>46283.195899999999</v>
      </c>
      <c r="G14" s="13">
        <v>3041.07</v>
      </c>
      <c r="H14" s="14">
        <v>46.299300000000002</v>
      </c>
      <c r="I14" s="2">
        <v>3351</v>
      </c>
      <c r="J14" s="14">
        <f t="shared" si="0"/>
        <v>1.0028130237012209</v>
      </c>
      <c r="L14" s="77">
        <v>24.661444199999998</v>
      </c>
      <c r="M14" s="78">
        <v>1.31982435</v>
      </c>
    </row>
    <row r="15" spans="1:13" ht="12.75" x14ac:dyDescent="0.25">
      <c r="A15" s="93" t="s">
        <v>91</v>
      </c>
      <c r="B15" s="93" t="s">
        <v>45</v>
      </c>
      <c r="C15" s="20">
        <v>75.1416878</v>
      </c>
      <c r="D15" s="20">
        <v>141.582268</v>
      </c>
      <c r="E15" s="20">
        <v>117.43004999999999</v>
      </c>
      <c r="F15" s="20">
        <v>46440.544900000001</v>
      </c>
      <c r="G15" s="13">
        <v>2759.06</v>
      </c>
      <c r="H15" s="14">
        <v>40.395299999999999</v>
      </c>
      <c r="I15" s="2">
        <v>2694.33</v>
      </c>
      <c r="J15" s="14">
        <f t="shared" si="0"/>
        <v>0.80629937754369163</v>
      </c>
      <c r="L15" s="77">
        <v>47.612232499999998</v>
      </c>
      <c r="M15" s="78">
        <v>2.3826863999999999</v>
      </c>
    </row>
    <row r="16" spans="1:13" ht="12.75" x14ac:dyDescent="0.25">
      <c r="A16" s="93" t="s">
        <v>92</v>
      </c>
      <c r="B16" s="93" t="s">
        <v>45</v>
      </c>
      <c r="C16" s="20">
        <v>72.557115199999998</v>
      </c>
      <c r="D16" s="20">
        <v>144.97171800000001</v>
      </c>
      <c r="E16" s="20">
        <v>116.474532</v>
      </c>
      <c r="F16" s="20">
        <v>47713.363700000002</v>
      </c>
      <c r="G16" s="13">
        <v>2641.66</v>
      </c>
      <c r="H16" s="14">
        <v>38.979399999999998</v>
      </c>
      <c r="I16" s="2">
        <v>2486.67</v>
      </c>
      <c r="J16" s="14">
        <f t="shared" si="0"/>
        <v>0.74415549437395268</v>
      </c>
      <c r="L16" s="77">
        <v>44.239876799999998</v>
      </c>
      <c r="M16" s="78">
        <v>0.98803034999999995</v>
      </c>
    </row>
    <row r="17" spans="1:13" ht="12.75" x14ac:dyDescent="0.25">
      <c r="A17" s="93" t="s">
        <v>90</v>
      </c>
      <c r="B17" s="93" t="s">
        <v>46</v>
      </c>
      <c r="C17" s="20">
        <v>73.450999699999997</v>
      </c>
      <c r="D17" s="20">
        <v>137.33020500000001</v>
      </c>
      <c r="E17" s="20">
        <v>116.24156499999999</v>
      </c>
      <c r="F17" s="20">
        <v>45789.377899999999</v>
      </c>
      <c r="G17" s="13">
        <v>3336.39</v>
      </c>
      <c r="H17" s="14">
        <v>45.506399999999999</v>
      </c>
      <c r="I17" s="2">
        <v>3592.33</v>
      </c>
      <c r="J17" s="14">
        <f t="shared" si="0"/>
        <v>1.0750329183624612</v>
      </c>
      <c r="L17" s="77">
        <v>23.49165</v>
      </c>
      <c r="M17" s="78">
        <v>0.85854123000000004</v>
      </c>
    </row>
    <row r="18" spans="1:13" ht="12.75" x14ac:dyDescent="0.25">
      <c r="A18" s="92" t="s">
        <v>56</v>
      </c>
      <c r="B18" s="93" t="s">
        <v>48</v>
      </c>
      <c r="C18" s="20">
        <v>78.766578999999993</v>
      </c>
      <c r="D18" s="20">
        <v>151.79214899999999</v>
      </c>
      <c r="E18" s="20">
        <v>123.161367</v>
      </c>
      <c r="F18" s="20">
        <v>48428.661399999997</v>
      </c>
      <c r="G18" s="13">
        <v>3310.38</v>
      </c>
      <c r="H18" s="14">
        <v>54.050600000000003</v>
      </c>
      <c r="I18" s="2">
        <v>4088.67</v>
      </c>
      <c r="J18" s="14">
        <f t="shared" si="0"/>
        <v>1.2235665549437396</v>
      </c>
      <c r="L18" s="77">
        <v>15.5475247</v>
      </c>
      <c r="M18" s="78">
        <v>1.17354691</v>
      </c>
    </row>
    <row r="19" spans="1:13" ht="12.75" x14ac:dyDescent="0.25">
      <c r="A19" s="94" t="s">
        <v>104</v>
      </c>
      <c r="B19" s="93" t="s">
        <v>48</v>
      </c>
      <c r="C19" s="20">
        <v>72.845831500000003</v>
      </c>
      <c r="D19" s="20">
        <v>128.92442</v>
      </c>
      <c r="E19" s="20">
        <v>115.31133</v>
      </c>
      <c r="F19" s="20">
        <v>44108.139300000003</v>
      </c>
      <c r="G19" s="13">
        <v>3129.01</v>
      </c>
      <c r="H19" s="14">
        <v>50.988100000000003</v>
      </c>
      <c r="I19" s="2">
        <v>3670.33</v>
      </c>
      <c r="J19" s="14">
        <f t="shared" si="0"/>
        <v>1.0983750299257842</v>
      </c>
      <c r="L19" s="77">
        <v>30.9018686</v>
      </c>
      <c r="M19" s="78">
        <v>2.0104435399999998</v>
      </c>
    </row>
    <row r="20" spans="1:13" ht="12.75" x14ac:dyDescent="0.25">
      <c r="A20" s="93" t="s">
        <v>89</v>
      </c>
      <c r="B20" s="93" t="s">
        <v>46</v>
      </c>
      <c r="C20" s="20">
        <v>73.016268299999993</v>
      </c>
      <c r="D20" s="20">
        <v>139.24367899999999</v>
      </c>
      <c r="E20" s="20">
        <v>113.30622099999999</v>
      </c>
      <c r="F20" s="20">
        <v>47154.238599999997</v>
      </c>
      <c r="G20" s="13">
        <v>2582.6</v>
      </c>
      <c r="H20" s="35">
        <v>38.743400000000001</v>
      </c>
      <c r="I20" s="13">
        <v>2410</v>
      </c>
      <c r="J20" s="14">
        <f t="shared" si="0"/>
        <v>0.72121139573856841</v>
      </c>
      <c r="L20" s="77">
        <v>91.794928999999996</v>
      </c>
      <c r="M20" s="78">
        <v>1.5986724000000001</v>
      </c>
    </row>
    <row r="21" spans="1:13" ht="12.75" x14ac:dyDescent="0.25">
      <c r="A21" s="93" t="s">
        <v>88</v>
      </c>
      <c r="B21" s="93" t="s">
        <v>46</v>
      </c>
      <c r="C21" s="20">
        <v>73.915435700000003</v>
      </c>
      <c r="D21" s="20">
        <v>140.51648599999999</v>
      </c>
      <c r="E21" s="20">
        <v>112.821099</v>
      </c>
      <c r="F21" s="20">
        <v>47448.263599999998</v>
      </c>
      <c r="G21" s="13">
        <v>2564.88</v>
      </c>
      <c r="H21" s="14">
        <v>41.892299999999999</v>
      </c>
      <c r="I21" s="2">
        <v>2560</v>
      </c>
      <c r="J21" s="14">
        <f t="shared" si="0"/>
        <v>0.76610007182188178</v>
      </c>
      <c r="L21" s="77">
        <v>74.108818099999993</v>
      </c>
      <c r="M21" s="78">
        <v>1.37944987</v>
      </c>
    </row>
    <row r="22" spans="1:13" ht="12.75" x14ac:dyDescent="0.25">
      <c r="A22" s="92" t="s">
        <v>63</v>
      </c>
      <c r="B22" s="93" t="s">
        <v>43</v>
      </c>
      <c r="C22" s="20">
        <v>80.228461800000005</v>
      </c>
      <c r="D22" s="20">
        <v>137.512742</v>
      </c>
      <c r="E22" s="20">
        <v>122.70076899999999</v>
      </c>
      <c r="F22" s="20">
        <v>48627.360699999997</v>
      </c>
      <c r="G22" s="13">
        <v>3065.07</v>
      </c>
      <c r="H22" s="14">
        <v>50.760599999999997</v>
      </c>
      <c r="I22" s="2">
        <v>3605.67</v>
      </c>
      <c r="J22" s="14">
        <f t="shared" si="0"/>
        <v>1.0790250179554706</v>
      </c>
      <c r="L22" s="77">
        <v>31.254175</v>
      </c>
      <c r="M22" s="78">
        <v>1.1033628</v>
      </c>
    </row>
    <row r="23" spans="1:13" ht="12.75" x14ac:dyDescent="0.25">
      <c r="A23" s="92" t="s">
        <v>64</v>
      </c>
      <c r="B23" s="93" t="s">
        <v>43</v>
      </c>
      <c r="C23" s="20">
        <v>74.392361600000001</v>
      </c>
      <c r="D23" s="20">
        <v>145.50015099999999</v>
      </c>
      <c r="E23" s="20">
        <v>115.602013</v>
      </c>
      <c r="F23" s="20">
        <v>48642.407899999998</v>
      </c>
      <c r="G23" s="13">
        <v>2751.66</v>
      </c>
      <c r="H23" s="14">
        <v>46.760300000000001</v>
      </c>
      <c r="I23" s="2">
        <v>3005.67</v>
      </c>
      <c r="J23" s="14">
        <f t="shared" si="0"/>
        <v>0.89947031362221697</v>
      </c>
      <c r="L23" s="77">
        <v>57.4684551</v>
      </c>
      <c r="M23" s="78">
        <v>1.5344308600000001</v>
      </c>
    </row>
    <row r="24" spans="1:13" ht="12.75" x14ac:dyDescent="0.25">
      <c r="A24" s="93" t="s">
        <v>84</v>
      </c>
      <c r="B24" s="93" t="s">
        <v>80</v>
      </c>
      <c r="C24" s="20">
        <v>81.521876800000001</v>
      </c>
      <c r="D24" s="20">
        <v>154.180115</v>
      </c>
      <c r="E24" s="20">
        <v>125.63283</v>
      </c>
      <c r="F24" s="20">
        <v>43117.147799999999</v>
      </c>
      <c r="G24" s="13">
        <v>2355.27</v>
      </c>
      <c r="H24" s="14">
        <v>49.896700000000003</v>
      </c>
      <c r="I24" s="2">
        <v>2755</v>
      </c>
      <c r="J24" s="14">
        <f t="shared" si="0"/>
        <v>0.82445535073018916</v>
      </c>
      <c r="K24" s="30"/>
      <c r="L24" s="77">
        <v>75.326757099999995</v>
      </c>
      <c r="M24" s="78">
        <v>1.33152111</v>
      </c>
    </row>
    <row r="25" spans="1:13" ht="12.75" x14ac:dyDescent="0.25">
      <c r="A25" s="92" t="s">
        <v>74</v>
      </c>
      <c r="B25" s="93" t="s">
        <v>75</v>
      </c>
      <c r="C25" s="20">
        <v>81.934174200000001</v>
      </c>
      <c r="D25" s="20">
        <v>150.85422800000001</v>
      </c>
      <c r="E25" s="20">
        <v>124.928406</v>
      </c>
      <c r="F25" s="20">
        <v>49887.83</v>
      </c>
      <c r="G25" s="13">
        <v>3016.12</v>
      </c>
      <c r="H25" s="14">
        <v>52.248100000000001</v>
      </c>
      <c r="I25" s="2">
        <v>3650.67</v>
      </c>
      <c r="J25" s="14">
        <f t="shared" si="0"/>
        <v>1.0924916207804645</v>
      </c>
      <c r="L25" s="77">
        <v>44.501314999999998</v>
      </c>
      <c r="M25" s="78">
        <v>1.1933284500000001</v>
      </c>
    </row>
    <row r="26" spans="1:13" ht="12.75" x14ac:dyDescent="0.25">
      <c r="A26" s="92" t="s">
        <v>82</v>
      </c>
      <c r="B26" s="93" t="s">
        <v>32</v>
      </c>
      <c r="C26" s="20">
        <v>79.1370079</v>
      </c>
      <c r="D26" s="20">
        <v>164.04124400000001</v>
      </c>
      <c r="E26" s="20">
        <v>124.20381399999999</v>
      </c>
      <c r="F26" s="20">
        <v>49532.958200000001</v>
      </c>
      <c r="G26" s="13">
        <v>3029.04</v>
      </c>
      <c r="H26" s="14">
        <v>49.415999999999997</v>
      </c>
      <c r="I26" s="2">
        <v>3497.67</v>
      </c>
      <c r="J26" s="14">
        <f t="shared" si="0"/>
        <v>1.0467051711754849</v>
      </c>
      <c r="L26" s="77">
        <v>43.403641700000001</v>
      </c>
      <c r="M26" s="78">
        <v>0.90295256000000002</v>
      </c>
    </row>
    <row r="27" spans="1:13" ht="12.75" x14ac:dyDescent="0.25">
      <c r="A27" s="93" t="s">
        <v>83</v>
      </c>
      <c r="B27" s="93" t="s">
        <v>32</v>
      </c>
      <c r="C27" s="20">
        <v>78.326183200000003</v>
      </c>
      <c r="D27" s="20">
        <v>158.03157899999999</v>
      </c>
      <c r="E27" s="20">
        <v>124.63934500000001</v>
      </c>
      <c r="F27" s="20">
        <v>51012.2137</v>
      </c>
      <c r="G27" s="13">
        <v>3441.84</v>
      </c>
      <c r="H27" s="14">
        <v>47.204500000000003</v>
      </c>
      <c r="I27" s="2">
        <v>4346.33</v>
      </c>
      <c r="J27" s="14">
        <f t="shared" si="0"/>
        <v>1.3006733301412496</v>
      </c>
      <c r="L27" s="77">
        <v>21.407696099999999</v>
      </c>
      <c r="M27" s="78">
        <v>0.90505999000000004</v>
      </c>
    </row>
    <row r="28" spans="1:13" ht="12.75" x14ac:dyDescent="0.25">
      <c r="A28" s="92" t="s">
        <v>70</v>
      </c>
      <c r="B28" s="93" t="s">
        <v>41</v>
      </c>
      <c r="C28" s="20">
        <v>77.398879800000003</v>
      </c>
      <c r="D28" s="20">
        <v>164.325019</v>
      </c>
      <c r="E28" s="20">
        <v>124.826633</v>
      </c>
      <c r="F28" s="20">
        <v>47280.906999999999</v>
      </c>
      <c r="G28" s="13">
        <v>3190.6</v>
      </c>
      <c r="H28" s="14">
        <v>47.539000000000001</v>
      </c>
      <c r="I28" s="2">
        <v>3558.33</v>
      </c>
      <c r="J28" s="14">
        <f t="shared" si="0"/>
        <v>1.0648581517835767</v>
      </c>
      <c r="L28" s="77">
        <v>78.448643000000004</v>
      </c>
      <c r="M28" s="78">
        <v>1.06104982</v>
      </c>
    </row>
    <row r="29" spans="1:13" s="30" customFormat="1" ht="12.75" x14ac:dyDescent="0.25">
      <c r="A29" s="92" t="s">
        <v>71</v>
      </c>
      <c r="B29" s="93" t="s">
        <v>41</v>
      </c>
      <c r="C29" s="20">
        <v>76.817733099999998</v>
      </c>
      <c r="D29" s="20">
        <v>165.17129700000001</v>
      </c>
      <c r="E29" s="20">
        <v>116.418217</v>
      </c>
      <c r="F29" s="20">
        <v>47052.117400000003</v>
      </c>
      <c r="G29" s="13">
        <v>3334.04</v>
      </c>
      <c r="H29" s="14">
        <v>40.031799999999997</v>
      </c>
      <c r="I29" s="2">
        <v>3203</v>
      </c>
      <c r="J29" s="14">
        <f t="shared" si="0"/>
        <v>0.95852286329901848</v>
      </c>
      <c r="L29" s="77">
        <v>31.9444874</v>
      </c>
      <c r="M29" s="78">
        <v>1.5037639599999999</v>
      </c>
    </row>
    <row r="30" spans="1:13" ht="12.75" x14ac:dyDescent="0.25">
      <c r="A30" s="94" t="s">
        <v>31</v>
      </c>
      <c r="B30" s="93" t="s">
        <v>98</v>
      </c>
      <c r="C30" s="20">
        <v>76.210707799999994</v>
      </c>
      <c r="D30" s="20">
        <v>143.64135200000001</v>
      </c>
      <c r="E30" s="20">
        <v>123.95390399999999</v>
      </c>
      <c r="F30" s="20">
        <v>50465.362200000003</v>
      </c>
      <c r="G30" s="13">
        <v>3321.68</v>
      </c>
      <c r="H30" s="14">
        <v>58.898899999999998</v>
      </c>
      <c r="I30" s="2">
        <v>4445.67</v>
      </c>
      <c r="J30" s="14">
        <f t="shared" si="0"/>
        <v>1.3304016040220255</v>
      </c>
      <c r="L30" s="77">
        <v>20.771766599999999</v>
      </c>
      <c r="M30" s="78">
        <v>2.0161031999999999</v>
      </c>
    </row>
    <row r="31" spans="1:13" ht="12.75" x14ac:dyDescent="0.25">
      <c r="A31" s="94" t="s">
        <v>99</v>
      </c>
      <c r="B31" s="93" t="s">
        <v>98</v>
      </c>
      <c r="C31" s="20">
        <v>78.319646199999994</v>
      </c>
      <c r="D31" s="20">
        <v>145.69972899999999</v>
      </c>
      <c r="E31" s="20">
        <v>122.545697</v>
      </c>
      <c r="F31" s="20">
        <v>48782.443700000003</v>
      </c>
      <c r="G31" s="13">
        <v>3277.32</v>
      </c>
      <c r="H31" s="14">
        <v>46.534199999999998</v>
      </c>
      <c r="I31" s="2">
        <v>3626.33</v>
      </c>
      <c r="J31" s="14">
        <f t="shared" si="0"/>
        <v>1.0852076849413455</v>
      </c>
      <c r="L31" s="77">
        <v>54.743702499999998</v>
      </c>
      <c r="M31" s="78">
        <v>1.01909641</v>
      </c>
    </row>
    <row r="32" spans="1:13" ht="12.75" x14ac:dyDescent="0.25">
      <c r="A32" s="94" t="s">
        <v>93</v>
      </c>
      <c r="B32" s="65" t="s">
        <v>49</v>
      </c>
      <c r="C32" s="20">
        <v>76.134566500000005</v>
      </c>
      <c r="D32" s="20">
        <v>136.38410300000001</v>
      </c>
      <c r="E32" s="20">
        <v>126.017154</v>
      </c>
      <c r="F32" s="20">
        <v>46498.031999999999</v>
      </c>
      <c r="G32" s="13">
        <v>3285.18</v>
      </c>
      <c r="H32" s="14">
        <v>54.843699999999998</v>
      </c>
      <c r="I32" s="2">
        <v>4124.33</v>
      </c>
      <c r="J32" s="14">
        <f t="shared" si="0"/>
        <v>1.2342380895379459</v>
      </c>
      <c r="L32" s="77">
        <v>41.0181027</v>
      </c>
      <c r="M32" s="78">
        <v>1.1277999599999999</v>
      </c>
    </row>
    <row r="33" spans="1:13" ht="12.75" x14ac:dyDescent="0.25">
      <c r="A33" s="94" t="s">
        <v>94</v>
      </c>
      <c r="B33" s="93" t="s">
        <v>49</v>
      </c>
      <c r="C33" s="20">
        <v>77.763756200000003</v>
      </c>
      <c r="D33" s="20">
        <v>152.37528399999999</v>
      </c>
      <c r="E33" s="20">
        <v>119.80254100000001</v>
      </c>
      <c r="F33" s="20">
        <v>47227.873500000002</v>
      </c>
      <c r="G33" s="13">
        <v>2892.84</v>
      </c>
      <c r="H33" s="14">
        <v>47.178899999999999</v>
      </c>
      <c r="I33" s="2">
        <v>3182.67</v>
      </c>
      <c r="J33" s="14">
        <f t="shared" si="0"/>
        <v>0.9524389514005267</v>
      </c>
      <c r="L33" s="77">
        <v>34.427813</v>
      </c>
      <c r="M33" s="78">
        <v>1.2667094800000001</v>
      </c>
    </row>
    <row r="34" spans="1:13" ht="12.75" x14ac:dyDescent="0.25">
      <c r="A34" s="94" t="s">
        <v>95</v>
      </c>
      <c r="B34" s="93" t="s">
        <v>49</v>
      </c>
      <c r="C34" s="20">
        <v>78.945391200000003</v>
      </c>
      <c r="D34" s="20">
        <v>142.39376799999999</v>
      </c>
      <c r="E34" s="20">
        <v>124.914956</v>
      </c>
      <c r="F34" s="20">
        <v>49826.468800000002</v>
      </c>
      <c r="G34" s="13">
        <v>3512.48</v>
      </c>
      <c r="H34" s="14">
        <v>46.048999999999999</v>
      </c>
      <c r="I34" s="2">
        <v>3763</v>
      </c>
      <c r="J34" s="14">
        <f t="shared" si="0"/>
        <v>1.1261072540100552</v>
      </c>
      <c r="L34" s="77">
        <v>32.463302800000001</v>
      </c>
      <c r="M34" s="78">
        <v>1.2590258599999999</v>
      </c>
    </row>
    <row r="35" spans="1:13" ht="12.75" x14ac:dyDescent="0.25">
      <c r="A35" s="92" t="s">
        <v>59</v>
      </c>
      <c r="B35" s="93" t="s">
        <v>40</v>
      </c>
      <c r="C35" s="20">
        <v>78.462235399999997</v>
      </c>
      <c r="D35" s="20">
        <v>155.71006</v>
      </c>
      <c r="E35" s="20">
        <v>124.09714200000001</v>
      </c>
      <c r="F35" s="20">
        <v>50921.851699999999</v>
      </c>
      <c r="G35" s="13">
        <v>2761.68</v>
      </c>
      <c r="H35" s="14">
        <v>51.655200000000001</v>
      </c>
      <c r="I35" s="2">
        <v>3315.33</v>
      </c>
      <c r="J35" s="14">
        <f t="shared" si="0"/>
        <v>0.99213849652860908</v>
      </c>
      <c r="L35" s="77">
        <v>93.529299899999998</v>
      </c>
      <c r="M35" s="78">
        <v>0.91918186999999996</v>
      </c>
    </row>
    <row r="36" spans="1:13" ht="12.75" x14ac:dyDescent="0.25">
      <c r="A36" s="92" t="s">
        <v>60</v>
      </c>
      <c r="B36" s="93" t="s">
        <v>40</v>
      </c>
      <c r="C36" s="20">
        <v>81.3970415</v>
      </c>
      <c r="D36" s="20">
        <v>138.04117400000001</v>
      </c>
      <c r="E36" s="20">
        <v>125.828249</v>
      </c>
      <c r="F36" s="20">
        <v>46351.276700000002</v>
      </c>
      <c r="G36" s="13">
        <v>3118.94</v>
      </c>
      <c r="H36" s="14">
        <v>53.140900000000002</v>
      </c>
      <c r="I36" s="2">
        <v>3849</v>
      </c>
      <c r="J36" s="14">
        <f t="shared" si="0"/>
        <v>1.1518434282978214</v>
      </c>
      <c r="L36" s="77">
        <v>21.827124300000001</v>
      </c>
      <c r="M36" s="78">
        <v>1.4830966400000001</v>
      </c>
    </row>
    <row r="37" spans="1:13" ht="12.75" x14ac:dyDescent="0.25">
      <c r="A37" s="92" t="s">
        <v>79</v>
      </c>
      <c r="B37" s="93" t="s">
        <v>80</v>
      </c>
      <c r="C37" s="20">
        <v>78.120508000000001</v>
      </c>
      <c r="D37" s="20">
        <v>163.58738399999999</v>
      </c>
      <c r="E37" s="20">
        <v>126.46941700000001</v>
      </c>
      <c r="F37" s="20">
        <v>46575.026599999997</v>
      </c>
      <c r="G37" s="13">
        <v>2869.96</v>
      </c>
      <c r="H37" s="14">
        <v>44.551900000000003</v>
      </c>
      <c r="I37" s="2">
        <v>2973.33</v>
      </c>
      <c r="J37" s="14">
        <f t="shared" si="0"/>
        <v>0.88979231505865453</v>
      </c>
      <c r="L37" s="77">
        <v>40.747226300000001</v>
      </c>
      <c r="M37" s="78">
        <v>1.1936552199999999</v>
      </c>
    </row>
    <row r="38" spans="1:13" ht="12.75" x14ac:dyDescent="0.25">
      <c r="A38" s="92" t="s">
        <v>81</v>
      </c>
      <c r="B38" s="93" t="s">
        <v>80</v>
      </c>
      <c r="C38" s="20">
        <v>77.813034400000006</v>
      </c>
      <c r="D38" s="20">
        <v>159.12329099999999</v>
      </c>
      <c r="E38" s="20">
        <v>118.65628700000001</v>
      </c>
      <c r="F38" s="20">
        <v>45751.977700000003</v>
      </c>
      <c r="G38" s="13">
        <v>3083.99</v>
      </c>
      <c r="H38" s="14">
        <v>41.431899999999999</v>
      </c>
      <c r="I38" s="2">
        <v>3063.33</v>
      </c>
      <c r="J38" s="14">
        <f t="shared" si="0"/>
        <v>0.91672552070864255</v>
      </c>
      <c r="L38" s="77">
        <v>57.380198499999999</v>
      </c>
      <c r="M38" s="78">
        <v>1.29575357</v>
      </c>
    </row>
    <row r="39" spans="1:13" ht="12.75" x14ac:dyDescent="0.25">
      <c r="A39" s="92" t="s">
        <v>62</v>
      </c>
      <c r="B39" s="93" t="s">
        <v>40</v>
      </c>
      <c r="C39" s="20">
        <v>78.428565699999993</v>
      </c>
      <c r="D39" s="20">
        <v>154.251125</v>
      </c>
      <c r="E39" s="20">
        <v>115.93513</v>
      </c>
      <c r="F39" s="20">
        <v>48315.946499999998</v>
      </c>
      <c r="G39" s="13">
        <v>3045.19</v>
      </c>
      <c r="H39" s="14">
        <v>40.543399999999998</v>
      </c>
      <c r="I39" s="2">
        <v>2968</v>
      </c>
      <c r="J39" s="14">
        <f t="shared" si="0"/>
        <v>0.8881972707684942</v>
      </c>
      <c r="L39" s="77">
        <v>61.362388299999999</v>
      </c>
      <c r="M39" s="78">
        <v>1.2604797400000001</v>
      </c>
    </row>
    <row r="40" spans="1:13" ht="12.75" x14ac:dyDescent="0.25">
      <c r="A40" s="92" t="s">
        <v>61</v>
      </c>
      <c r="B40" s="93" t="s">
        <v>40</v>
      </c>
      <c r="C40" s="20">
        <v>78.288103199999995</v>
      </c>
      <c r="D40" s="20">
        <v>154.31612999999999</v>
      </c>
      <c r="E40" s="20">
        <v>116.236456</v>
      </c>
      <c r="F40" s="20">
        <v>48835.477200000001</v>
      </c>
      <c r="G40" s="13">
        <v>2601.11</v>
      </c>
      <c r="H40" s="14">
        <v>45.519300000000001</v>
      </c>
      <c r="I40" s="2">
        <v>2755</v>
      </c>
      <c r="J40" s="14">
        <f t="shared" si="0"/>
        <v>0.82445535073018916</v>
      </c>
      <c r="L40" s="77">
        <v>86.489400200000006</v>
      </c>
      <c r="M40" s="78">
        <v>1.5801034199999999</v>
      </c>
    </row>
    <row r="41" spans="1:13" ht="12.75" x14ac:dyDescent="0.25">
      <c r="A41" s="92" t="s">
        <v>73</v>
      </c>
      <c r="B41" s="93" t="s">
        <v>53</v>
      </c>
      <c r="C41" s="20">
        <v>75.063689400000001</v>
      </c>
      <c r="D41" s="20">
        <v>161.20085900000001</v>
      </c>
      <c r="E41" s="20">
        <v>114.292556</v>
      </c>
      <c r="F41" s="20">
        <v>46766.415999999997</v>
      </c>
      <c r="G41" s="13">
        <v>3057.84</v>
      </c>
      <c r="H41" s="14">
        <v>38.210599999999999</v>
      </c>
      <c r="I41" s="2">
        <v>2796</v>
      </c>
      <c r="J41" s="14">
        <f t="shared" si="0"/>
        <v>0.83672492219296146</v>
      </c>
      <c r="L41" s="77">
        <v>29.699564800000001</v>
      </c>
      <c r="M41" s="78">
        <v>1.22148675</v>
      </c>
    </row>
    <row r="42" spans="1:13" ht="12.75" x14ac:dyDescent="0.25">
      <c r="A42" s="92" t="s">
        <v>72</v>
      </c>
      <c r="B42" s="93" t="s">
        <v>53</v>
      </c>
      <c r="C42" s="20">
        <v>78.1773077</v>
      </c>
      <c r="D42" s="20">
        <v>155.80026000000001</v>
      </c>
      <c r="E42" s="20">
        <v>116.44391899999999</v>
      </c>
      <c r="F42" s="20">
        <v>45196.212399999997</v>
      </c>
      <c r="G42" s="13">
        <v>3044.03</v>
      </c>
      <c r="H42" s="14">
        <v>46.597200000000001</v>
      </c>
      <c r="I42" s="2">
        <v>3289</v>
      </c>
      <c r="J42" s="14">
        <f t="shared" si="0"/>
        <v>0.98425903758678479</v>
      </c>
      <c r="L42" s="77">
        <v>40.5692564</v>
      </c>
      <c r="M42" s="78">
        <v>1.47088047</v>
      </c>
    </row>
    <row r="43" spans="1:13" ht="12.75" x14ac:dyDescent="0.25">
      <c r="A43" s="92" t="s">
        <v>57</v>
      </c>
      <c r="B43" s="93" t="s">
        <v>7</v>
      </c>
      <c r="C43" s="20">
        <v>73.541199500000005</v>
      </c>
      <c r="D43" s="20">
        <v>142.384173</v>
      </c>
      <c r="E43" s="20">
        <v>122.726052</v>
      </c>
      <c r="F43" s="20">
        <v>44070.739099999999</v>
      </c>
      <c r="G43" s="13">
        <v>3401.88</v>
      </c>
      <c r="H43" s="14">
        <v>49.661200000000001</v>
      </c>
      <c r="I43" s="2">
        <v>3908</v>
      </c>
      <c r="J43" s="14">
        <f t="shared" si="0"/>
        <v>1.1694996408905913</v>
      </c>
      <c r="L43" s="77">
        <v>12.795396800000001</v>
      </c>
      <c r="M43" s="78">
        <v>1.1476558800000001</v>
      </c>
    </row>
    <row r="44" spans="1:13" ht="12.75" x14ac:dyDescent="0.25">
      <c r="A44" s="94" t="s">
        <v>105</v>
      </c>
      <c r="B44" s="93" t="s">
        <v>106</v>
      </c>
      <c r="C44" s="20">
        <v>81.997529799999995</v>
      </c>
      <c r="D44" s="20">
        <v>153.905936</v>
      </c>
      <c r="E44" s="20">
        <v>123.198915</v>
      </c>
      <c r="F44" s="20">
        <v>47919.8004</v>
      </c>
      <c r="G44" s="13">
        <v>2976.25</v>
      </c>
      <c r="H44" s="14">
        <v>47.185600000000001</v>
      </c>
      <c r="I44" s="2">
        <v>3283.67</v>
      </c>
      <c r="J44" s="14">
        <f t="shared" si="0"/>
        <v>0.98266399329662446</v>
      </c>
      <c r="L44" s="77">
        <v>14.022619000000001</v>
      </c>
      <c r="M44" s="78">
        <v>0.95146048999999999</v>
      </c>
    </row>
    <row r="45" spans="1:13" ht="12.75" x14ac:dyDescent="0.25">
      <c r="A45" s="94" t="s">
        <v>100</v>
      </c>
      <c r="B45" s="93" t="s">
        <v>101</v>
      </c>
      <c r="C45" s="20">
        <v>75.403578600000003</v>
      </c>
      <c r="D45" s="20">
        <v>163.706357</v>
      </c>
      <c r="E45" s="20">
        <v>114.25523</v>
      </c>
      <c r="F45" s="20">
        <v>43773.354399999997</v>
      </c>
      <c r="G45" s="13">
        <v>2126.3200000000002</v>
      </c>
      <c r="H45" s="14">
        <v>38.694499999999998</v>
      </c>
      <c r="I45" s="2">
        <v>1996</v>
      </c>
      <c r="J45" s="14">
        <f t="shared" si="0"/>
        <v>0.59731864974862348</v>
      </c>
      <c r="L45" s="77">
        <v>48.689869399999999</v>
      </c>
      <c r="M45" s="78">
        <v>1.7690602200000001</v>
      </c>
    </row>
    <row r="46" spans="1:13" ht="12.75" x14ac:dyDescent="0.25">
      <c r="A46" s="94" t="s">
        <v>96</v>
      </c>
      <c r="B46" s="65" t="s">
        <v>97</v>
      </c>
      <c r="C46" s="20">
        <v>82.077766800000006</v>
      </c>
      <c r="D46" s="20">
        <v>152.50456</v>
      </c>
      <c r="E46" s="20">
        <v>126.042652</v>
      </c>
      <c r="F46" s="20">
        <v>51883.256399999998</v>
      </c>
      <c r="G46" s="13">
        <v>3045.09</v>
      </c>
      <c r="H46" s="14">
        <v>53.296100000000003</v>
      </c>
      <c r="I46" s="2">
        <v>3702.67</v>
      </c>
      <c r="J46" s="14">
        <f t="shared" si="0"/>
        <v>1.1080530284893464</v>
      </c>
      <c r="L46" s="77">
        <v>41.2942757</v>
      </c>
      <c r="M46" s="78">
        <v>1.28390804</v>
      </c>
    </row>
    <row r="47" spans="1:13" ht="12.75" x14ac:dyDescent="0.25">
      <c r="A47" s="94" t="s">
        <v>33</v>
      </c>
      <c r="B47" s="5" t="s">
        <v>127</v>
      </c>
      <c r="C47" s="20">
        <v>81.917292799999998</v>
      </c>
      <c r="D47" s="20">
        <v>171.97397900000001</v>
      </c>
      <c r="E47" s="20">
        <v>123.68850999999999</v>
      </c>
      <c r="F47" s="20">
        <v>47962.7546</v>
      </c>
      <c r="G47" s="13">
        <v>2496.41</v>
      </c>
      <c r="H47" s="14">
        <v>36.479399999999998</v>
      </c>
      <c r="I47" s="2">
        <v>2220</v>
      </c>
      <c r="J47" s="14">
        <f t="shared" si="0"/>
        <v>0.66435240603303813</v>
      </c>
      <c r="L47" s="77">
        <v>34.0316641</v>
      </c>
      <c r="M47" s="78">
        <v>1.5523462800000001</v>
      </c>
    </row>
    <row r="48" spans="1:13" ht="12.75" x14ac:dyDescent="0.25">
      <c r="A48" s="94" t="s">
        <v>34</v>
      </c>
      <c r="B48" s="5" t="s">
        <v>127</v>
      </c>
      <c r="C48" s="20">
        <v>78.476005599999993</v>
      </c>
      <c r="D48" s="20">
        <v>139.71528699999999</v>
      </c>
      <c r="E48" s="20">
        <v>124.790492</v>
      </c>
      <c r="F48" s="20">
        <v>45109.138500000001</v>
      </c>
      <c r="G48" s="13">
        <v>3733.97</v>
      </c>
      <c r="H48" s="14">
        <v>49.6434</v>
      </c>
      <c r="I48" s="2">
        <v>4309.33</v>
      </c>
      <c r="J48" s="14">
        <f t="shared" si="0"/>
        <v>1.2896007900406992</v>
      </c>
      <c r="L48" s="77">
        <v>25.983834600000002</v>
      </c>
      <c r="M48" s="78">
        <v>1.37823731</v>
      </c>
    </row>
    <row r="49" spans="1:13" ht="12.75" x14ac:dyDescent="0.25">
      <c r="A49" s="94" t="s">
        <v>35</v>
      </c>
      <c r="B49" s="5" t="s">
        <v>127</v>
      </c>
      <c r="C49" s="20">
        <v>77.522461000000007</v>
      </c>
      <c r="D49" s="20">
        <v>160.37976399999999</v>
      </c>
      <c r="E49" s="20">
        <v>117.952079</v>
      </c>
      <c r="F49" s="20">
        <v>48842.711199999998</v>
      </c>
      <c r="G49" s="13">
        <v>3170.08</v>
      </c>
      <c r="H49" s="14">
        <v>43.161999999999999</v>
      </c>
      <c r="I49" s="2">
        <v>3243.33</v>
      </c>
      <c r="J49" s="14">
        <f t="shared" si="0"/>
        <v>0.9705919320086186</v>
      </c>
      <c r="L49" s="77">
        <v>38.396143700000003</v>
      </c>
      <c r="M49" s="78">
        <v>1.1337773</v>
      </c>
    </row>
    <row r="50" spans="1:13" ht="12.75" x14ac:dyDescent="0.25">
      <c r="A50" s="94" t="s">
        <v>36</v>
      </c>
      <c r="B50" s="5" t="s">
        <v>127</v>
      </c>
      <c r="C50" s="20">
        <v>78.229446300000006</v>
      </c>
      <c r="D50" s="20">
        <v>160.64576099999999</v>
      </c>
      <c r="E50" s="20">
        <v>117.72787700000001</v>
      </c>
      <c r="F50" s="20">
        <v>46494.672200000001</v>
      </c>
      <c r="G50" s="13">
        <v>3293.38</v>
      </c>
      <c r="H50" s="14">
        <v>43.2346</v>
      </c>
      <c r="I50" s="2">
        <v>3367.33</v>
      </c>
      <c r="J50" s="14">
        <f t="shared" si="0"/>
        <v>1.007699904237491</v>
      </c>
      <c r="L50" s="77">
        <v>84.017608899999999</v>
      </c>
      <c r="M50" s="78">
        <v>1.22998177</v>
      </c>
    </row>
    <row r="51" spans="1:13" ht="12.75" x14ac:dyDescent="0.25">
      <c r="A51" s="94" t="s">
        <v>37</v>
      </c>
      <c r="B51" s="5" t="s">
        <v>127</v>
      </c>
      <c r="C51" s="20">
        <v>73.281566100000006</v>
      </c>
      <c r="D51" s="20">
        <v>131.98428100000001</v>
      </c>
      <c r="E51" s="20">
        <v>113.476142</v>
      </c>
      <c r="F51" s="20">
        <v>43400.578999999998</v>
      </c>
      <c r="G51" s="13">
        <v>2502.31</v>
      </c>
      <c r="H51" s="14">
        <v>43.580599999999997</v>
      </c>
      <c r="I51" s="2">
        <v>2569</v>
      </c>
      <c r="J51" s="14">
        <f t="shared" si="0"/>
        <v>0.7687933923868806</v>
      </c>
      <c r="L51" s="77">
        <v>57.393949200000002</v>
      </c>
      <c r="M51" s="78">
        <v>1.89413985</v>
      </c>
    </row>
    <row r="52" spans="1:13" ht="12.75" x14ac:dyDescent="0.25">
      <c r="A52" s="93" t="s">
        <v>87</v>
      </c>
      <c r="B52" s="93" t="s">
        <v>44</v>
      </c>
      <c r="C52" s="20">
        <v>78.883892700000004</v>
      </c>
      <c r="D52" s="20">
        <v>157.46621999999999</v>
      </c>
      <c r="E52" s="20">
        <v>113.17852499999999</v>
      </c>
      <c r="F52" s="20">
        <v>45097.451000000001</v>
      </c>
      <c r="G52" s="13">
        <v>2919.97</v>
      </c>
      <c r="H52" s="14">
        <v>40.871200000000002</v>
      </c>
      <c r="I52" s="2">
        <v>2823.67</v>
      </c>
      <c r="J52" s="14">
        <f t="shared" si="0"/>
        <v>0.84500538664113001</v>
      </c>
      <c r="L52" s="77">
        <v>37.821934400000004</v>
      </c>
      <c r="M52" s="78">
        <v>1.50712355</v>
      </c>
    </row>
    <row r="53" spans="1:13" ht="14.25" x14ac:dyDescent="0.3">
      <c r="A53" s="9"/>
      <c r="B53" s="95" t="s">
        <v>9</v>
      </c>
      <c r="C53" s="96">
        <v>77.511110000000002</v>
      </c>
      <c r="D53" s="96">
        <v>149.92590000000001</v>
      </c>
      <c r="E53" s="97">
        <v>120.64444</v>
      </c>
      <c r="F53" s="97">
        <v>47524.93</v>
      </c>
      <c r="G53" s="98">
        <v>3009</v>
      </c>
      <c r="H53" s="99">
        <v>46.9</v>
      </c>
      <c r="I53" s="98">
        <v>3341.6</v>
      </c>
      <c r="J53" s="99">
        <v>1</v>
      </c>
      <c r="L53" s="81">
        <v>43.850180000000002</v>
      </c>
      <c r="M53" s="81" t="s">
        <v>14</v>
      </c>
    </row>
    <row r="54" spans="1:13" ht="14.25" x14ac:dyDescent="0.3">
      <c r="A54" s="9"/>
      <c r="B54" s="95" t="s">
        <v>10</v>
      </c>
      <c r="C54" s="100" t="s">
        <v>14</v>
      </c>
      <c r="D54" s="100" t="s">
        <v>14</v>
      </c>
      <c r="E54" s="100" t="s">
        <v>14</v>
      </c>
      <c r="F54" s="96">
        <f>1.962*SQRT(9629860/3)</f>
        <v>3515.1864245413785</v>
      </c>
      <c r="G54" s="97">
        <v>660.55700000000002</v>
      </c>
      <c r="H54" s="99">
        <v>6.3237500000000004</v>
      </c>
      <c r="I54" s="98">
        <v>869.19200000000001</v>
      </c>
      <c r="J54" s="99" t="s">
        <v>14</v>
      </c>
      <c r="L54" s="101" t="s">
        <v>14</v>
      </c>
      <c r="M54" s="101" t="s">
        <v>14</v>
      </c>
    </row>
    <row r="55" spans="1:13" ht="14.25" x14ac:dyDescent="0.3">
      <c r="A55" s="9"/>
      <c r="B55" s="95" t="s">
        <v>11</v>
      </c>
      <c r="C55" s="100" t="s">
        <v>14</v>
      </c>
      <c r="D55" s="100" t="s">
        <v>14</v>
      </c>
      <c r="E55" s="100" t="s">
        <v>14</v>
      </c>
      <c r="F55" s="99">
        <v>6.5296289999999999</v>
      </c>
      <c r="G55" s="99">
        <v>13.6</v>
      </c>
      <c r="H55" s="99">
        <v>8.57</v>
      </c>
      <c r="I55" s="102">
        <v>16.100000000000001</v>
      </c>
      <c r="J55" s="99" t="s">
        <v>14</v>
      </c>
      <c r="L55" s="103" t="s">
        <v>14</v>
      </c>
      <c r="M55" s="103" t="s">
        <v>14</v>
      </c>
    </row>
    <row r="56" spans="1:13" ht="14.25" x14ac:dyDescent="0.3">
      <c r="A56" s="9"/>
      <c r="B56" s="95" t="s">
        <v>12</v>
      </c>
      <c r="C56" s="96">
        <v>82</v>
      </c>
      <c r="D56" s="96">
        <v>172</v>
      </c>
      <c r="E56" s="96">
        <v>127</v>
      </c>
      <c r="F56" s="96">
        <v>51883</v>
      </c>
      <c r="G56" s="98">
        <v>3734</v>
      </c>
      <c r="H56" s="99">
        <v>58.898899999999998</v>
      </c>
      <c r="I56" s="98">
        <v>4553</v>
      </c>
      <c r="J56" s="99">
        <v>1.4</v>
      </c>
      <c r="L56" s="101">
        <v>93.5</v>
      </c>
      <c r="M56" s="81"/>
    </row>
    <row r="57" spans="1:13" ht="14.25" x14ac:dyDescent="0.3">
      <c r="A57" s="9"/>
      <c r="B57" s="95" t="s">
        <v>13</v>
      </c>
      <c r="C57" s="96">
        <v>73</v>
      </c>
      <c r="D57" s="96">
        <v>128</v>
      </c>
      <c r="E57" s="96">
        <v>113</v>
      </c>
      <c r="F57" s="96">
        <v>43117</v>
      </c>
      <c r="G57" s="98">
        <v>2126</v>
      </c>
      <c r="H57" s="99">
        <v>36.479399999999998</v>
      </c>
      <c r="I57" s="98">
        <v>1996</v>
      </c>
      <c r="J57" s="99">
        <v>0.6</v>
      </c>
      <c r="L57" s="101">
        <v>12.8</v>
      </c>
      <c r="M57" s="81"/>
    </row>
    <row r="58" spans="1:13" x14ac:dyDescent="0.3">
      <c r="A58" s="9"/>
      <c r="B58" s="9"/>
      <c r="C58" s="9"/>
      <c r="D58" s="9"/>
      <c r="E58" s="9"/>
      <c r="F58" s="9"/>
      <c r="G58" s="91"/>
      <c r="H58" s="9"/>
      <c r="I58" s="9"/>
      <c r="J58" s="9"/>
      <c r="K58" s="9"/>
      <c r="L58" s="79"/>
      <c r="M58" s="79"/>
    </row>
    <row r="59" spans="1:13" x14ac:dyDescent="0.3">
      <c r="A59" s="9"/>
      <c r="B59" s="9"/>
      <c r="C59" s="9"/>
      <c r="D59" s="9"/>
      <c r="E59" s="9"/>
      <c r="F59" s="9"/>
      <c r="G59" s="91"/>
      <c r="H59" s="9"/>
      <c r="I59" s="9"/>
      <c r="J59" s="9"/>
      <c r="K59" s="9"/>
      <c r="L59" s="79"/>
      <c r="M59" s="79"/>
    </row>
    <row r="60" spans="1:13" x14ac:dyDescent="0.3">
      <c r="A60" s="9"/>
      <c r="B60" s="9" t="s">
        <v>124</v>
      </c>
      <c r="C60" s="9"/>
      <c r="D60" s="9"/>
      <c r="E60" s="9"/>
      <c r="F60" s="9"/>
      <c r="G60" s="91"/>
      <c r="H60" s="9"/>
      <c r="I60" s="9"/>
      <c r="J60" s="9"/>
      <c r="K60" s="9"/>
      <c r="L60" s="79"/>
      <c r="M60" s="79"/>
    </row>
    <row r="61" spans="1:13" x14ac:dyDescent="0.3">
      <c r="A61" s="9"/>
      <c r="B61" s="9"/>
      <c r="C61" s="9"/>
      <c r="D61" s="9"/>
      <c r="E61" s="9"/>
      <c r="F61" s="9"/>
      <c r="G61" s="91"/>
      <c r="H61" s="9"/>
      <c r="I61" s="9"/>
      <c r="J61" s="9"/>
      <c r="K61" s="9"/>
      <c r="L61" s="79"/>
      <c r="M61" s="79"/>
    </row>
    <row r="62" spans="1:13" x14ac:dyDescent="0.3">
      <c r="A62" s="80">
        <v>0</v>
      </c>
      <c r="B62" s="9" t="s">
        <v>119</v>
      </c>
      <c r="C62" s="9"/>
      <c r="D62" s="9"/>
      <c r="E62" s="9"/>
      <c r="F62" s="9"/>
      <c r="G62" s="91"/>
      <c r="H62" s="9"/>
      <c r="I62" s="9"/>
      <c r="J62" s="9"/>
      <c r="K62" s="9"/>
      <c r="L62" s="79"/>
      <c r="M62" s="79"/>
    </row>
    <row r="63" spans="1:13" x14ac:dyDescent="0.3">
      <c r="A63" s="80">
        <v>1</v>
      </c>
      <c r="B63" s="9" t="s">
        <v>121</v>
      </c>
      <c r="C63" s="9"/>
      <c r="D63" s="9"/>
      <c r="E63" s="9"/>
      <c r="F63" s="91"/>
      <c r="G63" s="91"/>
      <c r="H63" s="9"/>
      <c r="I63" s="9"/>
      <c r="J63" s="9"/>
      <c r="K63" s="9"/>
      <c r="L63" s="79"/>
      <c r="M63" s="79"/>
    </row>
    <row r="64" spans="1:13" x14ac:dyDescent="0.3">
      <c r="A64" s="80">
        <v>2</v>
      </c>
      <c r="B64" s="9" t="s">
        <v>122</v>
      </c>
      <c r="C64" s="9"/>
      <c r="D64" s="9"/>
      <c r="E64" s="9"/>
      <c r="F64" s="91"/>
      <c r="G64" s="91"/>
      <c r="H64" s="9"/>
      <c r="I64" s="9"/>
      <c r="J64" s="9"/>
      <c r="K64" s="9"/>
      <c r="L64" s="79"/>
      <c r="M64" s="79"/>
    </row>
    <row r="65" spans="1:13" x14ac:dyDescent="0.3">
      <c r="A65" s="80">
        <v>3</v>
      </c>
      <c r="B65" s="9" t="s">
        <v>120</v>
      </c>
      <c r="C65" s="9"/>
      <c r="D65" s="9"/>
      <c r="E65" s="9"/>
      <c r="F65" s="91"/>
      <c r="G65" s="91"/>
      <c r="H65" s="9"/>
      <c r="I65" s="9"/>
      <c r="J65" s="9"/>
      <c r="K65" s="9"/>
      <c r="L65" s="79"/>
      <c r="M65" s="79"/>
    </row>
    <row r="66" spans="1:13" x14ac:dyDescent="0.3">
      <c r="A66" s="80">
        <v>4</v>
      </c>
      <c r="B66" s="9" t="s">
        <v>123</v>
      </c>
      <c r="C66" s="9"/>
      <c r="D66" s="9"/>
      <c r="E66" s="9"/>
      <c r="F66" s="91"/>
      <c r="G66" s="91"/>
      <c r="H66" s="9"/>
      <c r="I66" s="9"/>
      <c r="J66" s="9"/>
      <c r="K66" s="9"/>
      <c r="L66" s="79"/>
      <c r="M66" s="79"/>
    </row>
    <row r="67" spans="1:13" x14ac:dyDescent="0.3">
      <c r="A67" s="9"/>
      <c r="B67" s="9"/>
      <c r="C67" s="9"/>
      <c r="D67" s="9"/>
      <c r="E67" s="9"/>
      <c r="F67" s="91"/>
      <c r="G67" s="91"/>
      <c r="H67" s="9"/>
      <c r="I67" s="9"/>
      <c r="J67" s="9"/>
      <c r="K67" s="9"/>
      <c r="L67" s="79"/>
      <c r="M67" s="79"/>
    </row>
  </sheetData>
  <sortState ref="A8:N52">
    <sortCondition ref="A8:A52"/>
  </sortState>
  <mergeCells count="1">
    <mergeCell ref="L6:M6"/>
  </mergeCells>
  <pageMargins left="0.70866141732283472" right="0.70866141732283472" top="0.74803149606299213" bottom="0.74803149606299213" header="0.31496062992125984" footer="0.31496062992125984"/>
  <pageSetup paperSize="5" orientation="portrait" verticalDpi="300" r:id="rId1"/>
  <headerFooter>
    <oddHeader>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workbookViewId="0">
      <pane xSplit="1" topLeftCell="B1" activePane="topRight" state="frozen"/>
      <selection activeCell="M57" sqref="M57"/>
      <selection pane="topRight" activeCell="E1" sqref="E1:E1048576"/>
    </sheetView>
  </sheetViews>
  <sheetFormatPr baseColWidth="10" defaultRowHeight="12.75" x14ac:dyDescent="0.2"/>
  <cols>
    <col min="1" max="1" width="18.85546875" bestFit="1" customWidth="1"/>
    <col min="2" max="2" width="17.5703125" customWidth="1"/>
    <col min="3" max="3" width="11.42578125" style="45"/>
    <col min="4" max="4" width="11.42578125" style="45" customWidth="1"/>
    <col min="5" max="5" width="9.140625" style="45" customWidth="1"/>
    <col min="6" max="6" width="11.42578125" style="45" customWidth="1"/>
    <col min="7" max="16384" width="11.42578125" style="45"/>
  </cols>
  <sheetData>
    <row r="1" spans="1:6" customFormat="1" ht="28.5" x14ac:dyDescent="0.2">
      <c r="A1" s="1" t="s">
        <v>0</v>
      </c>
      <c r="B1" s="1" t="s">
        <v>1</v>
      </c>
      <c r="C1" s="1" t="s">
        <v>20</v>
      </c>
      <c r="D1" s="1" t="s">
        <v>21</v>
      </c>
      <c r="E1" s="1" t="s">
        <v>18</v>
      </c>
      <c r="F1" s="1" t="s">
        <v>19</v>
      </c>
    </row>
    <row r="2" spans="1:6" customFormat="1" ht="13.5" x14ac:dyDescent="0.25">
      <c r="A2" s="5" t="s">
        <v>67</v>
      </c>
      <c r="B2" s="5" t="s">
        <v>8</v>
      </c>
      <c r="C2" s="68"/>
      <c r="D2" s="83">
        <v>3596</v>
      </c>
      <c r="E2" s="83">
        <v>2703.89</v>
      </c>
      <c r="F2" s="84">
        <v>2994.67</v>
      </c>
    </row>
    <row r="3" spans="1:6" customFormat="1" ht="13.5" x14ac:dyDescent="0.25">
      <c r="A3" s="5" t="s">
        <v>65</v>
      </c>
      <c r="B3" s="5" t="s">
        <v>8</v>
      </c>
      <c r="C3" s="83">
        <v>3120</v>
      </c>
      <c r="D3" s="84">
        <v>3748.15</v>
      </c>
      <c r="E3" s="82">
        <v>3437.95</v>
      </c>
      <c r="F3" s="82">
        <v>3249.79</v>
      </c>
    </row>
    <row r="4" spans="1:6" customFormat="1" ht="13.5" x14ac:dyDescent="0.25">
      <c r="A4" s="5" t="s">
        <v>66</v>
      </c>
      <c r="B4" s="5" t="s">
        <v>8</v>
      </c>
      <c r="C4" s="82">
        <v>4553</v>
      </c>
      <c r="D4" s="82">
        <v>4318.67</v>
      </c>
      <c r="E4" s="82">
        <v>3456.44</v>
      </c>
      <c r="F4" s="82">
        <v>3274.59</v>
      </c>
    </row>
    <row r="5" spans="1:6" customFormat="1" ht="13.5" x14ac:dyDescent="0.25">
      <c r="A5" s="5" t="s">
        <v>85</v>
      </c>
      <c r="B5" s="5" t="s">
        <v>8</v>
      </c>
      <c r="C5" s="83">
        <v>2930.33</v>
      </c>
      <c r="D5" s="83">
        <v>3265</v>
      </c>
      <c r="E5" s="83">
        <v>2660.48</v>
      </c>
      <c r="F5" s="84">
        <v>3024.45</v>
      </c>
    </row>
    <row r="6" spans="1:6" customFormat="1" ht="13.5" x14ac:dyDescent="0.25">
      <c r="A6" s="5" t="s">
        <v>69</v>
      </c>
      <c r="B6" s="5" t="s">
        <v>42</v>
      </c>
      <c r="C6" s="82">
        <v>4393</v>
      </c>
      <c r="D6" s="82">
        <v>4235</v>
      </c>
      <c r="E6" s="82">
        <v>3345.45</v>
      </c>
      <c r="F6" s="84">
        <v>3078.22</v>
      </c>
    </row>
    <row r="7" spans="1:6" customFormat="1" ht="13.5" x14ac:dyDescent="0.25">
      <c r="A7" s="5" t="s">
        <v>68</v>
      </c>
      <c r="B7" s="5" t="s">
        <v>42</v>
      </c>
      <c r="C7" s="82">
        <v>4049.67</v>
      </c>
      <c r="D7" s="82">
        <v>4033.33</v>
      </c>
      <c r="E7" s="82">
        <v>3189.91</v>
      </c>
      <c r="F7" s="82">
        <v>3315.49</v>
      </c>
    </row>
    <row r="8" spans="1:6" customFormat="1" ht="13.5" x14ac:dyDescent="0.25">
      <c r="A8" s="5" t="s">
        <v>86</v>
      </c>
      <c r="B8" s="5" t="s">
        <v>47</v>
      </c>
      <c r="C8" s="83">
        <v>2970.33</v>
      </c>
      <c r="D8" s="84">
        <v>3821.15</v>
      </c>
      <c r="E8" s="83">
        <v>2129.61</v>
      </c>
      <c r="F8" s="82">
        <v>3372.09</v>
      </c>
    </row>
    <row r="9" spans="1:6" customFormat="1" ht="13.5" x14ac:dyDescent="0.25">
      <c r="A9" s="5" t="s">
        <v>102</v>
      </c>
      <c r="B9" s="5" t="s">
        <v>103</v>
      </c>
      <c r="C9" s="84">
        <v>3351</v>
      </c>
      <c r="D9" s="84">
        <v>3708.67</v>
      </c>
      <c r="E9" s="83">
        <v>2590.69</v>
      </c>
      <c r="F9" s="84">
        <v>3130</v>
      </c>
    </row>
    <row r="10" spans="1:6" customFormat="1" ht="13.5" x14ac:dyDescent="0.25">
      <c r="A10" s="5" t="s">
        <v>91</v>
      </c>
      <c r="B10" s="5" t="s">
        <v>45</v>
      </c>
      <c r="C10" s="83">
        <v>2694.33</v>
      </c>
      <c r="D10" s="83">
        <v>3339.33</v>
      </c>
      <c r="E10" s="83">
        <v>2651.85</v>
      </c>
      <c r="F10" s="83">
        <v>2630.04</v>
      </c>
    </row>
    <row r="11" spans="1:6" customFormat="1" ht="13.5" x14ac:dyDescent="0.25">
      <c r="A11" s="5" t="s">
        <v>92</v>
      </c>
      <c r="B11" s="5" t="s">
        <v>45</v>
      </c>
      <c r="C11" s="83">
        <v>2486.67</v>
      </c>
      <c r="D11" s="83">
        <v>3475.67</v>
      </c>
      <c r="E11" s="83">
        <v>2213.38</v>
      </c>
      <c r="F11" s="82">
        <v>3226.45</v>
      </c>
    </row>
    <row r="12" spans="1:6" customFormat="1" ht="13.5" x14ac:dyDescent="0.25">
      <c r="A12" s="5" t="s">
        <v>90</v>
      </c>
      <c r="B12" s="5" t="s">
        <v>46</v>
      </c>
      <c r="C12" s="82">
        <v>3592.33</v>
      </c>
      <c r="D12" s="83">
        <v>3430</v>
      </c>
      <c r="E12" s="83">
        <v>2425.9299999999998</v>
      </c>
      <c r="F12" s="82">
        <v>3190.14</v>
      </c>
    </row>
    <row r="13" spans="1:6" customFormat="1" ht="13.5" x14ac:dyDescent="0.25">
      <c r="A13" s="5" t="s">
        <v>56</v>
      </c>
      <c r="B13" s="5" t="s">
        <v>48</v>
      </c>
      <c r="C13" s="82">
        <v>4088.67</v>
      </c>
      <c r="D13" s="82">
        <v>4291</v>
      </c>
      <c r="E13" s="82">
        <v>3441.47</v>
      </c>
      <c r="F13" s="84">
        <v>2895.98</v>
      </c>
    </row>
    <row r="14" spans="1:6" customFormat="1" ht="13.5" x14ac:dyDescent="0.25">
      <c r="A14" s="5" t="s">
        <v>104</v>
      </c>
      <c r="B14" s="5" t="s">
        <v>48</v>
      </c>
      <c r="C14" s="82">
        <v>3670.33</v>
      </c>
      <c r="D14" s="84">
        <v>3791.67</v>
      </c>
      <c r="E14" s="84">
        <v>3000.51</v>
      </c>
      <c r="F14" s="84">
        <v>3059.42</v>
      </c>
    </row>
    <row r="15" spans="1:6" customFormat="1" ht="13.5" x14ac:dyDescent="0.25">
      <c r="A15" s="5" t="s">
        <v>89</v>
      </c>
      <c r="B15" s="5" t="s">
        <v>46</v>
      </c>
      <c r="C15" s="83">
        <v>2410</v>
      </c>
      <c r="D15" s="84">
        <v>3658.67</v>
      </c>
      <c r="E15" s="83">
        <v>1900.54</v>
      </c>
      <c r="F15" s="84">
        <v>2916.2</v>
      </c>
    </row>
    <row r="16" spans="1:6" customFormat="1" ht="13.5" x14ac:dyDescent="0.25">
      <c r="A16" s="5" t="s">
        <v>88</v>
      </c>
      <c r="B16" s="5" t="s">
        <v>46</v>
      </c>
      <c r="C16" s="83">
        <v>2560.33</v>
      </c>
      <c r="D16" s="83">
        <v>3580.33</v>
      </c>
      <c r="E16" s="83">
        <v>2196.02</v>
      </c>
      <c r="F16" s="83">
        <v>2847.79</v>
      </c>
    </row>
    <row r="17" spans="1:6" customFormat="1" ht="13.5" x14ac:dyDescent="0.25">
      <c r="A17" s="5" t="s">
        <v>63</v>
      </c>
      <c r="B17" s="5" t="s">
        <v>43</v>
      </c>
      <c r="C17" s="82">
        <v>3605.67</v>
      </c>
      <c r="D17" s="83">
        <v>3417.19</v>
      </c>
      <c r="E17" s="82">
        <v>3271.96</v>
      </c>
      <c r="F17" s="84">
        <v>2932.86</v>
      </c>
    </row>
    <row r="18" spans="1:6" customFormat="1" ht="13.5" x14ac:dyDescent="0.25">
      <c r="A18" s="5" t="s">
        <v>64</v>
      </c>
      <c r="B18" s="5" t="s">
        <v>43</v>
      </c>
      <c r="C18" s="83">
        <v>3005.67</v>
      </c>
      <c r="D18" s="83">
        <v>3312.33</v>
      </c>
      <c r="E18" s="83">
        <v>2039.33</v>
      </c>
      <c r="F18" s="83">
        <v>2345.6799999999998</v>
      </c>
    </row>
    <row r="19" spans="1:6" customFormat="1" ht="13.5" x14ac:dyDescent="0.25">
      <c r="A19" s="5" t="s">
        <v>84</v>
      </c>
      <c r="B19" s="5" t="s">
        <v>80</v>
      </c>
      <c r="C19" s="83">
        <v>2755</v>
      </c>
      <c r="D19" s="83">
        <v>3441.67</v>
      </c>
      <c r="E19" s="82">
        <v>3050.18</v>
      </c>
      <c r="F19" s="82">
        <v>3545.97</v>
      </c>
    </row>
    <row r="20" spans="1:6" customFormat="1" ht="13.5" x14ac:dyDescent="0.25">
      <c r="A20" s="5" t="s">
        <v>74</v>
      </c>
      <c r="B20" s="5" t="s">
        <v>75</v>
      </c>
      <c r="C20" s="82">
        <v>3650.67</v>
      </c>
      <c r="D20" s="84">
        <v>3748.19</v>
      </c>
      <c r="E20" s="83">
        <v>2504.0700000000002</v>
      </c>
      <c r="F20" s="83">
        <v>2417.0500000000002</v>
      </c>
    </row>
    <row r="21" spans="1:6" customFormat="1" ht="13.5" x14ac:dyDescent="0.25">
      <c r="A21" s="5" t="s">
        <v>82</v>
      </c>
      <c r="B21" s="5" t="s">
        <v>32</v>
      </c>
      <c r="C21" s="84">
        <v>3497.67</v>
      </c>
      <c r="D21" s="84">
        <v>3729.67</v>
      </c>
      <c r="E21" s="82">
        <v>3437.36</v>
      </c>
      <c r="F21" s="82">
        <v>3766.09</v>
      </c>
    </row>
    <row r="22" spans="1:6" customFormat="1" ht="13.5" x14ac:dyDescent="0.25">
      <c r="A22" s="5" t="s">
        <v>83</v>
      </c>
      <c r="B22" s="5" t="s">
        <v>32</v>
      </c>
      <c r="C22" s="82">
        <v>4346.33</v>
      </c>
      <c r="D22" s="84">
        <v>3763.33</v>
      </c>
      <c r="E22" s="84">
        <v>2862.18</v>
      </c>
      <c r="F22" s="82">
        <v>3242</v>
      </c>
    </row>
    <row r="23" spans="1:6" customFormat="1" ht="13.5" x14ac:dyDescent="0.25">
      <c r="A23" s="5" t="s">
        <v>70</v>
      </c>
      <c r="B23" s="5" t="s">
        <v>41</v>
      </c>
      <c r="C23" s="82">
        <v>3558.33</v>
      </c>
      <c r="D23" s="84">
        <v>3856.33</v>
      </c>
      <c r="E23" s="82">
        <v>3266.47</v>
      </c>
      <c r="F23" s="82">
        <v>3457.21</v>
      </c>
    </row>
    <row r="24" spans="1:6" customFormat="1" ht="13.5" x14ac:dyDescent="0.25">
      <c r="A24" s="5" t="s">
        <v>71</v>
      </c>
      <c r="B24" s="5" t="s">
        <v>41</v>
      </c>
      <c r="C24" s="105">
        <v>3203</v>
      </c>
      <c r="D24" s="82">
        <v>4464</v>
      </c>
      <c r="E24" s="83">
        <v>2634.48</v>
      </c>
      <c r="F24" s="84">
        <v>3058.79</v>
      </c>
    </row>
    <row r="25" spans="1:6" customFormat="1" ht="13.5" x14ac:dyDescent="0.25">
      <c r="A25" s="5" t="s">
        <v>31</v>
      </c>
      <c r="B25" s="5" t="s">
        <v>98</v>
      </c>
      <c r="C25" s="82">
        <v>4445.67</v>
      </c>
      <c r="D25" s="82">
        <v>4030.33</v>
      </c>
      <c r="E25" s="82">
        <v>3363.91</v>
      </c>
      <c r="F25" s="82">
        <v>3230</v>
      </c>
    </row>
    <row r="26" spans="1:6" customFormat="1" ht="13.5" x14ac:dyDescent="0.25">
      <c r="A26" s="5" t="s">
        <v>99</v>
      </c>
      <c r="B26" s="5" t="s">
        <v>98</v>
      </c>
      <c r="C26" s="82">
        <v>3626.33</v>
      </c>
      <c r="D26" s="82">
        <v>4283.67</v>
      </c>
      <c r="E26" s="82">
        <v>3357.25</v>
      </c>
      <c r="F26" s="84">
        <v>3098.24</v>
      </c>
    </row>
    <row r="27" spans="1:6" customFormat="1" ht="13.5" x14ac:dyDescent="0.25">
      <c r="A27" s="5" t="s">
        <v>93</v>
      </c>
      <c r="B27" s="5" t="s">
        <v>49</v>
      </c>
      <c r="C27" s="82">
        <v>4124.33</v>
      </c>
      <c r="D27" s="84">
        <v>3779.67</v>
      </c>
      <c r="E27" s="82">
        <v>3190.27</v>
      </c>
      <c r="F27" s="82">
        <v>3494.32</v>
      </c>
    </row>
    <row r="28" spans="1:6" customFormat="1" ht="13.5" x14ac:dyDescent="0.25">
      <c r="A28" s="5" t="s">
        <v>94</v>
      </c>
      <c r="B28" s="5" t="s">
        <v>49</v>
      </c>
      <c r="C28" s="84">
        <v>3182.67</v>
      </c>
      <c r="D28" s="82">
        <v>4120</v>
      </c>
      <c r="E28" s="84">
        <v>2751.42</v>
      </c>
      <c r="F28" s="82">
        <v>3220</v>
      </c>
    </row>
    <row r="29" spans="1:6" customFormat="1" ht="13.5" x14ac:dyDescent="0.25">
      <c r="A29" s="5" t="s">
        <v>95</v>
      </c>
      <c r="B29" s="5" t="s">
        <v>49</v>
      </c>
      <c r="C29" s="82">
        <v>3763</v>
      </c>
      <c r="D29" s="82">
        <v>4287.67</v>
      </c>
      <c r="E29" s="82">
        <v>3394.01</v>
      </c>
      <c r="F29" s="84">
        <v>3114.12</v>
      </c>
    </row>
    <row r="30" spans="1:6" customFormat="1" ht="13.5" x14ac:dyDescent="0.25">
      <c r="A30" s="5" t="s">
        <v>59</v>
      </c>
      <c r="B30" s="5" t="s">
        <v>40</v>
      </c>
      <c r="C30" s="84">
        <v>3315.33</v>
      </c>
      <c r="D30" s="84">
        <v>3679</v>
      </c>
      <c r="E30" s="82">
        <v>3293.67</v>
      </c>
      <c r="F30" s="82">
        <v>3581.56</v>
      </c>
    </row>
    <row r="31" spans="1:6" customFormat="1" ht="13.5" x14ac:dyDescent="0.25">
      <c r="A31" s="5" t="s">
        <v>60</v>
      </c>
      <c r="B31" s="5" t="s">
        <v>40</v>
      </c>
      <c r="C31" s="82">
        <v>3849</v>
      </c>
      <c r="D31" s="82">
        <v>4124.33</v>
      </c>
      <c r="E31" s="82">
        <v>3503.87</v>
      </c>
      <c r="F31" s="83">
        <v>2849.71</v>
      </c>
    </row>
    <row r="32" spans="1:6" customFormat="1" ht="13.5" x14ac:dyDescent="0.25">
      <c r="A32" s="5" t="s">
        <v>79</v>
      </c>
      <c r="B32" s="5" t="s">
        <v>80</v>
      </c>
      <c r="C32" s="83">
        <v>2973.33</v>
      </c>
      <c r="D32" s="84">
        <v>3700.67</v>
      </c>
      <c r="E32" s="83">
        <v>2602.39</v>
      </c>
      <c r="F32" s="82">
        <v>3287.04</v>
      </c>
    </row>
    <row r="33" spans="1:6" customFormat="1" ht="13.5" x14ac:dyDescent="0.25">
      <c r="A33" s="5" t="s">
        <v>81</v>
      </c>
      <c r="B33" s="5" t="s">
        <v>80</v>
      </c>
      <c r="C33" s="83">
        <v>3063.33</v>
      </c>
      <c r="D33" s="84">
        <v>3795.69</v>
      </c>
      <c r="E33" s="83">
        <v>2559.27</v>
      </c>
      <c r="F33" s="83">
        <v>2828.41</v>
      </c>
    </row>
    <row r="34" spans="1:6" customFormat="1" ht="13.5" x14ac:dyDescent="0.25">
      <c r="A34" s="5" t="s">
        <v>62</v>
      </c>
      <c r="B34" s="5" t="s">
        <v>40</v>
      </c>
      <c r="C34" s="83">
        <v>2968</v>
      </c>
      <c r="D34" s="82">
        <v>4074.15</v>
      </c>
      <c r="E34" s="84">
        <v>2965.39</v>
      </c>
      <c r="F34" s="84">
        <v>3056.44</v>
      </c>
    </row>
    <row r="35" spans="1:6" customFormat="1" ht="13.5" x14ac:dyDescent="0.25">
      <c r="A35" s="5" t="s">
        <v>61</v>
      </c>
      <c r="B35" s="5" t="s">
        <v>40</v>
      </c>
      <c r="C35" s="83">
        <v>2755</v>
      </c>
      <c r="D35" s="84">
        <v>3955.33</v>
      </c>
      <c r="E35" s="83">
        <v>2398.11</v>
      </c>
      <c r="F35" s="84">
        <v>2991.3</v>
      </c>
    </row>
    <row r="36" spans="1:6" customFormat="1" ht="13.5" x14ac:dyDescent="0.25">
      <c r="A36" s="5" t="s">
        <v>73</v>
      </c>
      <c r="B36" s="5" t="s">
        <v>53</v>
      </c>
      <c r="C36" s="83">
        <v>2796</v>
      </c>
      <c r="D36" s="82">
        <v>4104.6499999999996</v>
      </c>
      <c r="E36" s="83">
        <v>2471.42</v>
      </c>
      <c r="F36" s="83">
        <v>2335.0300000000002</v>
      </c>
    </row>
    <row r="37" spans="1:6" customFormat="1" ht="13.5" x14ac:dyDescent="0.25">
      <c r="A37" s="5" t="s">
        <v>72</v>
      </c>
      <c r="B37" s="5" t="s">
        <v>53</v>
      </c>
      <c r="C37" s="84">
        <v>3289</v>
      </c>
      <c r="D37" s="82">
        <v>4532.67</v>
      </c>
      <c r="E37" s="82">
        <v>3403.14</v>
      </c>
      <c r="F37" s="83">
        <v>2723.46</v>
      </c>
    </row>
    <row r="38" spans="1:6" customFormat="1" ht="13.5" x14ac:dyDescent="0.25">
      <c r="A38" s="5" t="s">
        <v>58</v>
      </c>
      <c r="B38" s="5" t="s">
        <v>7</v>
      </c>
      <c r="C38" s="68"/>
      <c r="D38" s="83">
        <v>3158.33</v>
      </c>
      <c r="E38" s="83">
        <v>2569.3000000000002</v>
      </c>
      <c r="F38" s="104"/>
    </row>
    <row r="39" spans="1:6" customFormat="1" ht="13.5" x14ac:dyDescent="0.25">
      <c r="A39" s="5" t="s">
        <v>57</v>
      </c>
      <c r="B39" s="5" t="s">
        <v>7</v>
      </c>
      <c r="C39" s="82">
        <v>3908</v>
      </c>
      <c r="D39" s="83">
        <v>3570</v>
      </c>
      <c r="E39" s="84">
        <v>2736.75</v>
      </c>
      <c r="F39" s="82">
        <v>3273.73</v>
      </c>
    </row>
    <row r="40" spans="1:6" customFormat="1" ht="13.5" x14ac:dyDescent="0.25">
      <c r="A40" s="5" t="s">
        <v>105</v>
      </c>
      <c r="B40" s="5" t="s">
        <v>106</v>
      </c>
      <c r="C40" s="84">
        <v>3283.67</v>
      </c>
      <c r="D40" s="84">
        <v>3764</v>
      </c>
      <c r="E40" s="82">
        <v>3128.86</v>
      </c>
      <c r="F40" s="84">
        <v>3155</v>
      </c>
    </row>
    <row r="41" spans="1:6" customFormat="1" ht="13.5" x14ac:dyDescent="0.25">
      <c r="A41" s="5" t="s">
        <v>100</v>
      </c>
      <c r="B41" s="5" t="s">
        <v>101</v>
      </c>
      <c r="C41" s="83">
        <v>1996</v>
      </c>
      <c r="D41" s="83">
        <v>3551.67</v>
      </c>
      <c r="E41" s="83">
        <v>2615.13</v>
      </c>
      <c r="F41" s="82">
        <v>3327.66</v>
      </c>
    </row>
    <row r="42" spans="1:6" customFormat="1" ht="13.5" x14ac:dyDescent="0.25">
      <c r="A42" s="5" t="s">
        <v>96</v>
      </c>
      <c r="B42" s="5" t="s">
        <v>97</v>
      </c>
      <c r="C42" s="82">
        <v>3702.67</v>
      </c>
      <c r="D42" s="84">
        <v>3926.15</v>
      </c>
      <c r="E42" s="83">
        <v>2716.92</v>
      </c>
      <c r="F42" s="83">
        <v>2070</v>
      </c>
    </row>
    <row r="43" spans="1:6" customFormat="1" ht="13.5" x14ac:dyDescent="0.25">
      <c r="A43" s="5" t="s">
        <v>33</v>
      </c>
      <c r="B43" s="5" t="s">
        <v>127</v>
      </c>
      <c r="C43" s="83">
        <v>2220</v>
      </c>
      <c r="D43" s="84">
        <v>3805.67</v>
      </c>
      <c r="E43" s="82">
        <v>3129.93</v>
      </c>
      <c r="F43" s="83">
        <v>2746.14</v>
      </c>
    </row>
    <row r="44" spans="1:6" customFormat="1" ht="13.5" x14ac:dyDescent="0.25">
      <c r="A44" s="5" t="s">
        <v>34</v>
      </c>
      <c r="B44" s="5" t="s">
        <v>127</v>
      </c>
      <c r="C44" s="82">
        <v>4309.33</v>
      </c>
      <c r="D44" s="82">
        <v>4233.33</v>
      </c>
      <c r="E44" s="82">
        <v>3409.4</v>
      </c>
      <c r="F44" s="82">
        <v>3704.17</v>
      </c>
    </row>
    <row r="45" spans="1:6" customFormat="1" ht="13.5" x14ac:dyDescent="0.25">
      <c r="A45" s="5" t="s">
        <v>35</v>
      </c>
      <c r="B45" s="5" t="s">
        <v>127</v>
      </c>
      <c r="C45" s="84">
        <v>3243.33</v>
      </c>
      <c r="D45" s="82">
        <v>4506.6899999999996</v>
      </c>
      <c r="E45" s="82">
        <v>3265.96</v>
      </c>
      <c r="F45" s="83">
        <v>2741.93</v>
      </c>
    </row>
    <row r="46" spans="1:6" customFormat="1" ht="13.5" x14ac:dyDescent="0.25">
      <c r="A46" s="5" t="s">
        <v>36</v>
      </c>
      <c r="B46" s="5" t="s">
        <v>127</v>
      </c>
      <c r="C46" s="84">
        <v>3367.33</v>
      </c>
      <c r="D46" s="84">
        <v>3868.67</v>
      </c>
      <c r="E46" s="83">
        <v>2277.42</v>
      </c>
      <c r="F46" s="83">
        <v>2600.02</v>
      </c>
    </row>
    <row r="47" spans="1:6" customFormat="1" ht="13.5" x14ac:dyDescent="0.25">
      <c r="A47" s="5" t="s">
        <v>37</v>
      </c>
      <c r="B47" s="5" t="s">
        <v>127</v>
      </c>
      <c r="C47" s="83">
        <v>2569</v>
      </c>
      <c r="D47" s="83">
        <v>3474.67</v>
      </c>
      <c r="E47" s="83">
        <v>1638.12</v>
      </c>
      <c r="F47" s="83">
        <v>2415</v>
      </c>
    </row>
    <row r="48" spans="1:6" customFormat="1" ht="13.5" x14ac:dyDescent="0.25">
      <c r="A48" s="5" t="s">
        <v>87</v>
      </c>
      <c r="B48" s="5" t="s">
        <v>44</v>
      </c>
      <c r="C48" s="83">
        <v>2823.67</v>
      </c>
      <c r="D48" s="84">
        <v>3953.67</v>
      </c>
      <c r="E48" s="82">
        <v>3333.89</v>
      </c>
      <c r="F48" s="84">
        <v>2980</v>
      </c>
    </row>
    <row r="49" spans="1:7" customFormat="1" ht="13.5" x14ac:dyDescent="0.25">
      <c r="B49" s="3" t="s">
        <v>9</v>
      </c>
      <c r="C49" s="49">
        <v>3341.6</v>
      </c>
      <c r="D49" s="49">
        <v>3805.7</v>
      </c>
      <c r="E49" s="23">
        <v>2874</v>
      </c>
      <c r="F49" s="24">
        <v>3009.8</v>
      </c>
      <c r="G49" s="47"/>
    </row>
    <row r="50" spans="1:7" ht="13.5" x14ac:dyDescent="0.25">
      <c r="B50" s="3" t="s">
        <v>10</v>
      </c>
      <c r="C50" s="49">
        <v>869.19200000000001</v>
      </c>
      <c r="D50" s="49">
        <v>565.20500000000004</v>
      </c>
      <c r="E50" s="23">
        <v>599.63900000000001</v>
      </c>
      <c r="F50" s="23">
        <v>600.56600000000003</v>
      </c>
    </row>
    <row r="51" spans="1:7" ht="13.5" x14ac:dyDescent="0.25">
      <c r="B51" s="3" t="s">
        <v>11</v>
      </c>
      <c r="C51" s="49">
        <v>16.100000000000001</v>
      </c>
      <c r="D51" s="49">
        <v>11.6</v>
      </c>
      <c r="E51" s="26">
        <v>14.1</v>
      </c>
      <c r="F51" s="25">
        <v>12.9</v>
      </c>
    </row>
    <row r="52" spans="1:7" ht="13.5" x14ac:dyDescent="0.25">
      <c r="B52" s="3" t="s">
        <v>12</v>
      </c>
      <c r="C52" s="49">
        <v>4553</v>
      </c>
      <c r="D52" s="49">
        <v>4532.67</v>
      </c>
      <c r="E52" s="23">
        <v>3503.87</v>
      </c>
      <c r="F52" s="24">
        <v>3766.09</v>
      </c>
    </row>
    <row r="53" spans="1:7" ht="13.5" x14ac:dyDescent="0.25">
      <c r="B53" s="3" t="s">
        <v>13</v>
      </c>
      <c r="C53" s="49">
        <v>1996</v>
      </c>
      <c r="D53" s="49">
        <v>3158.33</v>
      </c>
      <c r="E53" s="23">
        <v>1638.12</v>
      </c>
      <c r="F53" s="24">
        <v>2070</v>
      </c>
    </row>
    <row r="54" spans="1:7" ht="13.5" x14ac:dyDescent="0.2">
      <c r="B54" s="74"/>
      <c r="C54"/>
    </row>
    <row r="55" spans="1:7" ht="13.5" x14ac:dyDescent="0.2">
      <c r="B55" s="74"/>
      <c r="C55"/>
    </row>
    <row r="56" spans="1:7" ht="14.25" x14ac:dyDescent="0.3">
      <c r="A56" s="15" t="s">
        <v>27</v>
      </c>
      <c r="B56" s="15"/>
    </row>
    <row r="57" spans="1:7" ht="14.25" x14ac:dyDescent="0.3">
      <c r="A57" s="69"/>
      <c r="B57" s="69"/>
    </row>
    <row r="58" spans="1:7" ht="14.25" x14ac:dyDescent="0.3">
      <c r="A58" s="70"/>
      <c r="B58" s="71" t="s">
        <v>114</v>
      </c>
    </row>
    <row r="59" spans="1:7" ht="14.25" x14ac:dyDescent="0.3">
      <c r="A59" s="72"/>
      <c r="B59" s="71" t="s">
        <v>115</v>
      </c>
      <c r="C59" s="106"/>
    </row>
    <row r="60" spans="1:7" ht="13.5" x14ac:dyDescent="0.25">
      <c r="A60" s="107"/>
      <c r="B60" s="71" t="s">
        <v>116</v>
      </c>
    </row>
    <row r="62" spans="1:7" x14ac:dyDescent="0.2">
      <c r="B62" s="16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zoomScaleNormal="100" workbookViewId="0">
      <selection activeCell="G67" sqref="G67"/>
    </sheetView>
  </sheetViews>
  <sheetFormatPr baseColWidth="10" defaultColWidth="21.7109375" defaultRowHeight="12.75" x14ac:dyDescent="0.25"/>
  <cols>
    <col min="1" max="1" width="21.7109375" style="4"/>
    <col min="2" max="2" width="14" style="4" bestFit="1" customWidth="1"/>
    <col min="3" max="3" width="7.85546875" style="4" bestFit="1" customWidth="1"/>
    <col min="4" max="4" width="9.140625" style="10" bestFit="1" customWidth="1"/>
    <col min="5" max="5" width="7.7109375" style="10" bestFit="1" customWidth="1"/>
    <col min="6" max="6" width="10" style="4" bestFit="1" customWidth="1"/>
    <col min="7" max="7" width="8.7109375" style="40" bestFit="1" customWidth="1"/>
    <col min="8" max="8" width="10" style="10" bestFit="1" customWidth="1"/>
    <col min="9" max="9" width="10.28515625" style="10" bestFit="1" customWidth="1"/>
    <col min="10" max="10" width="11.140625" style="4" customWidth="1"/>
    <col min="11" max="16384" width="21.7109375" style="4"/>
  </cols>
  <sheetData>
    <row r="1" spans="1:9" x14ac:dyDescent="0.25">
      <c r="A1" s="27" t="s">
        <v>107</v>
      </c>
    </row>
    <row r="2" spans="1:9" x14ac:dyDescent="0.25">
      <c r="A2" s="27" t="s">
        <v>23</v>
      </c>
    </row>
    <row r="3" spans="1:9" x14ac:dyDescent="0.25">
      <c r="A3" s="31" t="s">
        <v>110</v>
      </c>
    </row>
    <row r="4" spans="1:9" x14ac:dyDescent="0.25">
      <c r="A4" s="27" t="s">
        <v>54</v>
      </c>
    </row>
    <row r="6" spans="1:9" ht="12.75" customHeight="1" x14ac:dyDescent="0.25"/>
    <row r="7" spans="1:9" ht="38.25" x14ac:dyDescent="0.25">
      <c r="A7" s="36" t="s">
        <v>0</v>
      </c>
      <c r="B7" s="36" t="s">
        <v>1</v>
      </c>
      <c r="C7" s="36" t="s">
        <v>2</v>
      </c>
      <c r="D7" s="36" t="s">
        <v>3</v>
      </c>
      <c r="E7" s="37" t="s">
        <v>5</v>
      </c>
      <c r="F7" s="37" t="s">
        <v>6</v>
      </c>
      <c r="G7" s="37" t="s">
        <v>15</v>
      </c>
      <c r="H7" s="37" t="s">
        <v>16</v>
      </c>
      <c r="I7" s="37" t="s">
        <v>17</v>
      </c>
    </row>
    <row r="8" spans="1:9" x14ac:dyDescent="0.25">
      <c r="A8" s="92" t="s">
        <v>78</v>
      </c>
      <c r="B8" s="93" t="s">
        <v>77</v>
      </c>
      <c r="C8" s="38">
        <v>75.378811099999993</v>
      </c>
      <c r="D8" s="38">
        <v>178.567297</v>
      </c>
      <c r="E8" s="38">
        <v>58533.549700000003</v>
      </c>
      <c r="F8" s="38">
        <v>3770.56</v>
      </c>
      <c r="G8" s="39">
        <v>50.9223</v>
      </c>
      <c r="H8" s="38">
        <v>4347.67</v>
      </c>
      <c r="I8" s="14">
        <f t="shared" ref="I8:I39" si="0">+H8/$H$58</f>
        <v>1.1424100691068662</v>
      </c>
    </row>
    <row r="9" spans="1:9" x14ac:dyDescent="0.25">
      <c r="A9" s="92" t="s">
        <v>67</v>
      </c>
      <c r="B9" s="93" t="s">
        <v>8</v>
      </c>
      <c r="C9" s="38">
        <v>79.723125699999997</v>
      </c>
      <c r="D9" s="38">
        <v>192.17591899999999</v>
      </c>
      <c r="E9" s="38">
        <v>59844.388599999998</v>
      </c>
      <c r="F9" s="38">
        <v>2917.38</v>
      </c>
      <c r="G9" s="39">
        <v>52.2395</v>
      </c>
      <c r="H9" s="38">
        <v>3596</v>
      </c>
      <c r="I9" s="14">
        <f t="shared" si="0"/>
        <v>0.94489844181096783</v>
      </c>
    </row>
    <row r="10" spans="1:9" x14ac:dyDescent="0.25">
      <c r="A10" s="92" t="s">
        <v>65</v>
      </c>
      <c r="B10" s="93" t="s">
        <v>8</v>
      </c>
      <c r="C10" s="38">
        <v>79.621188900000007</v>
      </c>
      <c r="D10" s="38">
        <v>193.932703</v>
      </c>
      <c r="E10" s="38">
        <v>58775.027999999998</v>
      </c>
      <c r="F10" s="38">
        <v>3318.51</v>
      </c>
      <c r="G10" s="39">
        <v>51.018300000000004</v>
      </c>
      <c r="H10" s="38">
        <v>3748.15</v>
      </c>
      <c r="I10" s="14">
        <f t="shared" si="0"/>
        <v>0.98487794623853697</v>
      </c>
    </row>
    <row r="11" spans="1:9" x14ac:dyDescent="0.25">
      <c r="A11" s="92" t="s">
        <v>66</v>
      </c>
      <c r="B11" s="93" t="s">
        <v>8</v>
      </c>
      <c r="C11" s="38">
        <v>79.778953900000005</v>
      </c>
      <c r="D11" s="38">
        <v>179.09675100000001</v>
      </c>
      <c r="E11" s="38">
        <v>61349.926500000001</v>
      </c>
      <c r="F11" s="38">
        <v>3539.22</v>
      </c>
      <c r="G11" s="39">
        <v>53.238399999999999</v>
      </c>
      <c r="H11" s="38">
        <v>4318.67</v>
      </c>
      <c r="I11" s="14">
        <f t="shared" si="0"/>
        <v>1.1347899203825842</v>
      </c>
    </row>
    <row r="12" spans="1:9" x14ac:dyDescent="0.25">
      <c r="A12" s="93" t="s">
        <v>85</v>
      </c>
      <c r="B12" s="93" t="s">
        <v>8</v>
      </c>
      <c r="C12" s="38">
        <v>78.990467699999996</v>
      </c>
      <c r="D12" s="38">
        <v>177.40896100000001</v>
      </c>
      <c r="E12" s="38">
        <v>61223.8914</v>
      </c>
      <c r="F12" s="38">
        <v>3035.46</v>
      </c>
      <c r="G12" s="39">
        <v>46.582500000000003</v>
      </c>
      <c r="H12" s="38">
        <v>3265</v>
      </c>
      <c r="I12" s="14">
        <f t="shared" si="0"/>
        <v>0.85792364085450779</v>
      </c>
    </row>
    <row r="13" spans="1:9" x14ac:dyDescent="0.25">
      <c r="A13" s="92" t="s">
        <v>69</v>
      </c>
      <c r="B13" s="93" t="s">
        <v>42</v>
      </c>
      <c r="C13" s="38">
        <v>78.590324899999999</v>
      </c>
      <c r="D13" s="38">
        <v>184.37950699999999</v>
      </c>
      <c r="E13" s="38">
        <v>61612.642800000001</v>
      </c>
      <c r="F13" s="38">
        <v>3445.82</v>
      </c>
      <c r="G13" s="39">
        <v>54.336599999999997</v>
      </c>
      <c r="H13" s="38">
        <v>4235</v>
      </c>
      <c r="I13" s="14">
        <f t="shared" si="0"/>
        <v>1.1128044774942849</v>
      </c>
    </row>
    <row r="14" spans="1:9" x14ac:dyDescent="0.25">
      <c r="A14" s="92" t="s">
        <v>68</v>
      </c>
      <c r="B14" s="93" t="s">
        <v>42</v>
      </c>
      <c r="C14" s="38">
        <v>80.673197099999996</v>
      </c>
      <c r="D14" s="38">
        <v>184.94064599999999</v>
      </c>
      <c r="E14" s="38">
        <v>58528.771399999998</v>
      </c>
      <c r="F14" s="38">
        <v>3417.3</v>
      </c>
      <c r="G14" s="39">
        <v>48.521799999999999</v>
      </c>
      <c r="H14" s="38">
        <v>4033.33</v>
      </c>
      <c r="I14" s="14">
        <f t="shared" si="0"/>
        <v>1.0598129122106315</v>
      </c>
    </row>
    <row r="15" spans="1:9" x14ac:dyDescent="0.25">
      <c r="A15" s="93" t="s">
        <v>86</v>
      </c>
      <c r="B15" s="93" t="s">
        <v>47</v>
      </c>
      <c r="C15" s="38">
        <v>76.565360600000005</v>
      </c>
      <c r="D15" s="38">
        <v>172.01187100000001</v>
      </c>
      <c r="E15" s="38">
        <v>53422.450799999999</v>
      </c>
      <c r="F15" s="38">
        <v>2902.06</v>
      </c>
      <c r="G15" s="39">
        <v>57.838900000000002</v>
      </c>
      <c r="H15" s="38">
        <v>3821.15</v>
      </c>
      <c r="I15" s="14">
        <f t="shared" si="0"/>
        <v>1.0040596999237985</v>
      </c>
    </row>
    <row r="16" spans="1:9" x14ac:dyDescent="0.25">
      <c r="A16" s="94" t="s">
        <v>102</v>
      </c>
      <c r="B16" s="93" t="s">
        <v>103</v>
      </c>
      <c r="C16" s="38">
        <v>79.276874300000003</v>
      </c>
      <c r="D16" s="38">
        <v>177.82408100000001</v>
      </c>
      <c r="E16" s="38">
        <v>52335.983999999997</v>
      </c>
      <c r="F16" s="38">
        <v>3081.23</v>
      </c>
      <c r="G16" s="39">
        <v>51.3371</v>
      </c>
      <c r="H16" s="38">
        <v>3708.67</v>
      </c>
      <c r="I16" s="14">
        <f t="shared" si="0"/>
        <v>0.97450403342354897</v>
      </c>
    </row>
    <row r="17" spans="1:9" x14ac:dyDescent="0.25">
      <c r="A17" s="93" t="s">
        <v>91</v>
      </c>
      <c r="B17" s="93" t="s">
        <v>45</v>
      </c>
      <c r="C17" s="38">
        <v>75.773054299999998</v>
      </c>
      <c r="D17" s="38">
        <v>181.911192</v>
      </c>
      <c r="E17" s="38">
        <v>57633.700700000001</v>
      </c>
      <c r="F17" s="38">
        <v>2738.7</v>
      </c>
      <c r="G17" s="39">
        <v>50.338299999999997</v>
      </c>
      <c r="H17" s="38">
        <v>3339.33</v>
      </c>
      <c r="I17" s="14">
        <f t="shared" si="0"/>
        <v>0.87745487032608982</v>
      </c>
    </row>
    <row r="18" spans="1:9" x14ac:dyDescent="0.25">
      <c r="A18" s="93" t="s">
        <v>92</v>
      </c>
      <c r="B18" s="93" t="s">
        <v>45</v>
      </c>
      <c r="C18" s="38">
        <v>78.751909999999995</v>
      </c>
      <c r="D18" s="38">
        <v>192.956444</v>
      </c>
      <c r="E18" s="38">
        <v>58888.496400000004</v>
      </c>
      <c r="F18" s="38">
        <v>2871.06</v>
      </c>
      <c r="G18" s="39">
        <v>51.909599999999998</v>
      </c>
      <c r="H18" s="38">
        <v>3475.67</v>
      </c>
      <c r="I18" s="14">
        <f t="shared" si="0"/>
        <v>0.91328007988017978</v>
      </c>
    </row>
    <row r="19" spans="1:9" x14ac:dyDescent="0.25">
      <c r="A19" s="93" t="s">
        <v>90</v>
      </c>
      <c r="B19" s="93" t="s">
        <v>46</v>
      </c>
      <c r="C19" s="38">
        <v>75.909675100000001</v>
      </c>
      <c r="D19" s="38">
        <v>178.12049300000001</v>
      </c>
      <c r="E19" s="38">
        <v>54412.5556</v>
      </c>
      <c r="F19" s="38">
        <v>2810.52</v>
      </c>
      <c r="G19" s="39">
        <v>52.247300000000003</v>
      </c>
      <c r="H19" s="38">
        <v>3430</v>
      </c>
      <c r="I19" s="14">
        <f t="shared" si="0"/>
        <v>0.90127965945818123</v>
      </c>
    </row>
    <row r="20" spans="1:9" x14ac:dyDescent="0.25">
      <c r="A20" s="92" t="s">
        <v>56</v>
      </c>
      <c r="B20" s="93" t="s">
        <v>48</v>
      </c>
      <c r="C20" s="38">
        <v>79.276874300000003</v>
      </c>
      <c r="D20" s="38">
        <v>185.32408100000001</v>
      </c>
      <c r="E20" s="38">
        <v>56822.278100000003</v>
      </c>
      <c r="F20" s="38">
        <v>3414.01</v>
      </c>
      <c r="G20" s="39">
        <v>53.7575</v>
      </c>
      <c r="H20" s="38">
        <v>4291</v>
      </c>
      <c r="I20" s="14">
        <f t="shared" si="0"/>
        <v>1.1275192474446225</v>
      </c>
    </row>
    <row r="21" spans="1:9" x14ac:dyDescent="0.25">
      <c r="A21" s="94" t="s">
        <v>104</v>
      </c>
      <c r="B21" s="93" t="s">
        <v>48</v>
      </c>
      <c r="C21" s="38">
        <v>75.959603700000002</v>
      </c>
      <c r="D21" s="38">
        <v>192.85576599999999</v>
      </c>
      <c r="E21" s="38">
        <v>57011.109499999999</v>
      </c>
      <c r="F21" s="38">
        <v>3276.88</v>
      </c>
      <c r="G21" s="39">
        <v>48.126300000000001</v>
      </c>
      <c r="H21" s="38">
        <v>3791.67</v>
      </c>
      <c r="I21" s="14">
        <f t="shared" si="0"/>
        <v>0.99631342459994221</v>
      </c>
    </row>
    <row r="22" spans="1:9" x14ac:dyDescent="0.25">
      <c r="A22" s="93" t="s">
        <v>89</v>
      </c>
      <c r="B22" s="93" t="s">
        <v>46</v>
      </c>
      <c r="C22" s="38">
        <v>76.778953900000005</v>
      </c>
      <c r="D22" s="38">
        <v>181.59675100000001</v>
      </c>
      <c r="E22" s="38">
        <v>56542.012799999997</v>
      </c>
      <c r="F22" s="38">
        <v>2937.08</v>
      </c>
      <c r="G22" s="39">
        <v>51.935400000000001</v>
      </c>
      <c r="H22" s="38">
        <v>3658.67</v>
      </c>
      <c r="I22" s="14">
        <f t="shared" si="0"/>
        <v>0.96136584596789032</v>
      </c>
    </row>
    <row r="23" spans="1:9" x14ac:dyDescent="0.25">
      <c r="A23" s="93" t="s">
        <v>88</v>
      </c>
      <c r="B23" s="93" t="s">
        <v>46</v>
      </c>
      <c r="C23" s="38">
        <v>77.748090000000005</v>
      </c>
      <c r="D23" s="38">
        <v>182.043556</v>
      </c>
      <c r="E23" s="38">
        <v>58738.601900000001</v>
      </c>
      <c r="F23" s="38">
        <v>2988.94</v>
      </c>
      <c r="G23" s="39">
        <v>52.128900000000002</v>
      </c>
      <c r="H23" s="38">
        <v>3580.33</v>
      </c>
      <c r="I23" s="14">
        <f t="shared" si="0"/>
        <v>0.94078093386236439</v>
      </c>
    </row>
    <row r="24" spans="1:9" x14ac:dyDescent="0.25">
      <c r="A24" s="92" t="s">
        <v>63</v>
      </c>
      <c r="B24" s="93" t="s">
        <v>43</v>
      </c>
      <c r="C24" s="38">
        <v>79.409675100000001</v>
      </c>
      <c r="D24" s="38">
        <v>178.12049300000001</v>
      </c>
      <c r="E24" s="38">
        <v>63707.648699999998</v>
      </c>
      <c r="F24" s="38">
        <v>2943.3</v>
      </c>
      <c r="G24" s="39">
        <v>51.294600000000003</v>
      </c>
      <c r="H24" s="38">
        <v>3417.19</v>
      </c>
      <c r="I24" s="14">
        <f t="shared" si="0"/>
        <v>0.89791365583204152</v>
      </c>
    </row>
    <row r="25" spans="1:9" x14ac:dyDescent="0.25">
      <c r="A25" s="92" t="s">
        <v>64</v>
      </c>
      <c r="B25" s="93" t="s">
        <v>43</v>
      </c>
      <c r="C25" s="38">
        <v>77.701981399999994</v>
      </c>
      <c r="D25" s="38">
        <v>185.721171</v>
      </c>
      <c r="E25" s="38">
        <v>57252.587800000001</v>
      </c>
      <c r="F25" s="38">
        <v>2683.15</v>
      </c>
      <c r="G25" s="39">
        <v>53.566699999999997</v>
      </c>
      <c r="H25" s="38">
        <v>3312.33</v>
      </c>
      <c r="I25" s="14">
        <f t="shared" si="0"/>
        <v>0.87036024910003418</v>
      </c>
    </row>
    <row r="26" spans="1:9" x14ac:dyDescent="0.25">
      <c r="A26" s="92" t="s">
        <v>50</v>
      </c>
      <c r="B26" s="93" t="s">
        <v>77</v>
      </c>
      <c r="C26" s="38">
        <v>75.484567999999996</v>
      </c>
      <c r="D26" s="38">
        <v>195.22340199999999</v>
      </c>
      <c r="E26" s="38">
        <v>55265.6253</v>
      </c>
      <c r="F26" s="38">
        <v>3279.28</v>
      </c>
      <c r="G26" s="39">
        <v>54.431100000000001</v>
      </c>
      <c r="H26" s="38">
        <v>4184.33</v>
      </c>
      <c r="I26" s="14">
        <f t="shared" si="0"/>
        <v>1.0994902383267204</v>
      </c>
    </row>
    <row r="27" spans="1:9" x14ac:dyDescent="0.25">
      <c r="A27" s="93" t="s">
        <v>84</v>
      </c>
      <c r="B27" s="93" t="s">
        <v>80</v>
      </c>
      <c r="C27" s="38">
        <v>81.934639399999995</v>
      </c>
      <c r="D27" s="38">
        <v>192.98812899999999</v>
      </c>
      <c r="E27" s="38">
        <v>53308.097000000002</v>
      </c>
      <c r="F27" s="38">
        <v>2928.48</v>
      </c>
      <c r="G27" s="39">
        <v>52.498399999999997</v>
      </c>
      <c r="H27" s="38">
        <v>3441.67</v>
      </c>
      <c r="I27" s="14">
        <f t="shared" si="0"/>
        <v>0.90434611241033191</v>
      </c>
    </row>
    <row r="28" spans="1:9" x14ac:dyDescent="0.25">
      <c r="A28" s="92" t="s">
        <v>74</v>
      </c>
      <c r="B28" s="93" t="s">
        <v>75</v>
      </c>
      <c r="C28" s="38">
        <v>84.015432000000004</v>
      </c>
      <c r="D28" s="38">
        <v>182.77659800000001</v>
      </c>
      <c r="E28" s="38">
        <v>54350.644800000002</v>
      </c>
      <c r="F28" s="38">
        <v>3079.69</v>
      </c>
      <c r="G28" s="39">
        <v>52.728900000000003</v>
      </c>
      <c r="H28" s="38">
        <v>3748.19</v>
      </c>
      <c r="I28" s="14">
        <f t="shared" si="0"/>
        <v>0.98488845678850157</v>
      </c>
    </row>
    <row r="29" spans="1:9" x14ac:dyDescent="0.25">
      <c r="A29" s="92" t="s">
        <v>82</v>
      </c>
      <c r="B29" s="93" t="s">
        <v>32</v>
      </c>
      <c r="C29" s="38">
        <v>79.828882500000006</v>
      </c>
      <c r="D29" s="38">
        <v>206.33202399999999</v>
      </c>
      <c r="E29" s="38">
        <v>56256.172700000003</v>
      </c>
      <c r="F29" s="38">
        <v>3052.28</v>
      </c>
      <c r="G29" s="39">
        <v>50.309800000000003</v>
      </c>
      <c r="H29" s="38">
        <v>3729.67</v>
      </c>
      <c r="I29" s="14">
        <f t="shared" si="0"/>
        <v>0.98002207215492554</v>
      </c>
    </row>
    <row r="30" spans="1:9" s="27" customFormat="1" x14ac:dyDescent="0.25">
      <c r="A30" s="93" t="s">
        <v>83</v>
      </c>
      <c r="B30" s="93" t="s">
        <v>32</v>
      </c>
      <c r="C30" s="38">
        <v>77.384710799999993</v>
      </c>
      <c r="D30" s="38">
        <v>180.75285600000001</v>
      </c>
      <c r="E30" s="38">
        <v>60966.838799999998</v>
      </c>
      <c r="F30" s="38">
        <v>3035.13</v>
      </c>
      <c r="G30" s="39">
        <v>53.459400000000002</v>
      </c>
      <c r="H30" s="38">
        <v>3763.33</v>
      </c>
      <c r="I30" s="14">
        <f t="shared" si="0"/>
        <v>0.98886669995007492</v>
      </c>
    </row>
    <row r="31" spans="1:9" x14ac:dyDescent="0.25">
      <c r="A31" s="92" t="s">
        <v>70</v>
      </c>
      <c r="B31" s="93" t="s">
        <v>41</v>
      </c>
      <c r="C31" s="38">
        <v>79.671117499999994</v>
      </c>
      <c r="D31" s="38">
        <v>201.16797600000001</v>
      </c>
      <c r="E31" s="38">
        <v>58167.125599999999</v>
      </c>
      <c r="F31" s="38">
        <v>2987.34</v>
      </c>
      <c r="G31" s="39">
        <v>53.586300000000001</v>
      </c>
      <c r="H31" s="38">
        <v>3856.33</v>
      </c>
      <c r="I31" s="14">
        <f t="shared" si="0"/>
        <v>1.0133037286175999</v>
      </c>
    </row>
    <row r="32" spans="1:9" x14ac:dyDescent="0.25">
      <c r="A32" s="92" t="s">
        <v>71</v>
      </c>
      <c r="B32" s="93" t="s">
        <v>41</v>
      </c>
      <c r="C32" s="38">
        <v>80.726945700000002</v>
      </c>
      <c r="D32" s="38">
        <v>193.088808</v>
      </c>
      <c r="E32" s="38">
        <v>55827.395100000002</v>
      </c>
      <c r="F32" s="38">
        <v>3450.05</v>
      </c>
      <c r="G32" s="39">
        <v>56.243899999999996</v>
      </c>
      <c r="H32" s="38">
        <v>4464</v>
      </c>
      <c r="I32" s="14">
        <f t="shared" si="0"/>
        <v>1.1729773760412014</v>
      </c>
    </row>
    <row r="33" spans="1:9" x14ac:dyDescent="0.25">
      <c r="A33" s="92" t="s">
        <v>76</v>
      </c>
      <c r="B33" s="93" t="s">
        <v>77</v>
      </c>
      <c r="C33" s="38">
        <v>77.223125699999997</v>
      </c>
      <c r="D33" s="38">
        <v>197.17591899999999</v>
      </c>
      <c r="E33" s="38">
        <v>55356.7664</v>
      </c>
      <c r="F33" s="38">
        <v>3216.63</v>
      </c>
      <c r="G33" s="39">
        <v>52.723399999999998</v>
      </c>
      <c r="H33" s="38">
        <v>3894.33</v>
      </c>
      <c r="I33" s="14">
        <f t="shared" si="0"/>
        <v>1.0232887510839006</v>
      </c>
    </row>
    <row r="34" spans="1:9" x14ac:dyDescent="0.25">
      <c r="A34" s="94" t="s">
        <v>31</v>
      </c>
      <c r="B34" s="93" t="s">
        <v>98</v>
      </c>
      <c r="C34" s="38">
        <v>79.403775400000001</v>
      </c>
      <c r="D34" s="38">
        <v>178.434934</v>
      </c>
      <c r="E34" s="38">
        <v>53261.760399999999</v>
      </c>
      <c r="F34" s="38">
        <v>3404.67</v>
      </c>
      <c r="G34" s="39">
        <v>52.731200000000001</v>
      </c>
      <c r="H34" s="38">
        <v>4030.33</v>
      </c>
      <c r="I34" s="14">
        <f t="shared" si="0"/>
        <v>1.0590246209632919</v>
      </c>
    </row>
    <row r="35" spans="1:9" x14ac:dyDescent="0.25">
      <c r="A35" s="94" t="s">
        <v>99</v>
      </c>
      <c r="B35" s="93" t="s">
        <v>98</v>
      </c>
      <c r="C35" s="38">
        <v>77.990467699999996</v>
      </c>
      <c r="D35" s="38">
        <v>182.40896100000001</v>
      </c>
      <c r="E35" s="38">
        <v>57058.331400000003</v>
      </c>
      <c r="F35" s="38">
        <v>3743.03</v>
      </c>
      <c r="G35" s="39">
        <v>48.347499999999997</v>
      </c>
      <c r="H35" s="38">
        <v>4283.67</v>
      </c>
      <c r="I35" s="14">
        <f t="shared" si="0"/>
        <v>1.1255931891636231</v>
      </c>
    </row>
    <row r="36" spans="1:9" x14ac:dyDescent="0.25">
      <c r="A36" s="94" t="s">
        <v>93</v>
      </c>
      <c r="B36" s="65" t="s">
        <v>49</v>
      </c>
      <c r="C36" s="38">
        <v>78.803918199999998</v>
      </c>
      <c r="D36" s="38">
        <v>178.96438800000001</v>
      </c>
      <c r="E36" s="38">
        <v>49347.146699999998</v>
      </c>
      <c r="F36" s="38">
        <v>3110.05</v>
      </c>
      <c r="G36" s="39">
        <v>55.4405</v>
      </c>
      <c r="H36" s="38">
        <v>3779.67</v>
      </c>
      <c r="I36" s="14">
        <f t="shared" si="0"/>
        <v>0.99316025961058418</v>
      </c>
    </row>
    <row r="37" spans="1:9" x14ac:dyDescent="0.25">
      <c r="A37" s="94" t="s">
        <v>94</v>
      </c>
      <c r="B37" s="93" t="s">
        <v>49</v>
      </c>
      <c r="C37" s="38">
        <v>78.403775400000001</v>
      </c>
      <c r="D37" s="38">
        <v>185.934934</v>
      </c>
      <c r="E37" s="38">
        <v>57428.205800000003</v>
      </c>
      <c r="F37" s="38">
        <v>3409.37</v>
      </c>
      <c r="G37" s="39">
        <v>52.8979</v>
      </c>
      <c r="H37" s="38">
        <v>4120</v>
      </c>
      <c r="I37" s="14">
        <f t="shared" si="0"/>
        <v>1.0825866463462701</v>
      </c>
    </row>
    <row r="38" spans="1:9" x14ac:dyDescent="0.25">
      <c r="A38" s="94" t="s">
        <v>95</v>
      </c>
      <c r="B38" s="93" t="s">
        <v>49</v>
      </c>
      <c r="C38" s="38">
        <v>77.328882500000006</v>
      </c>
      <c r="D38" s="38">
        <v>186.33202399999999</v>
      </c>
      <c r="E38" s="38">
        <v>54332.210400000004</v>
      </c>
      <c r="F38" s="38">
        <v>3804.33</v>
      </c>
      <c r="G38" s="39">
        <v>50.932699999999997</v>
      </c>
      <c r="H38" s="38">
        <v>4287.67</v>
      </c>
      <c r="I38" s="14">
        <f t="shared" si="0"/>
        <v>1.1266442441600757</v>
      </c>
    </row>
    <row r="39" spans="1:9" x14ac:dyDescent="0.25">
      <c r="A39" s="92" t="s">
        <v>59</v>
      </c>
      <c r="B39" s="93" t="s">
        <v>40</v>
      </c>
      <c r="C39" s="38">
        <v>79.040396299999998</v>
      </c>
      <c r="D39" s="38">
        <v>179.64423400000001</v>
      </c>
      <c r="E39" s="38">
        <v>59976.734100000001</v>
      </c>
      <c r="F39" s="38">
        <v>3379.11</v>
      </c>
      <c r="G39" s="39">
        <v>47.795400000000001</v>
      </c>
      <c r="H39" s="38">
        <v>3679</v>
      </c>
      <c r="I39" s="14">
        <f t="shared" si="0"/>
        <v>0.96670783298736107</v>
      </c>
    </row>
    <row r="40" spans="1:9" x14ac:dyDescent="0.25">
      <c r="A40" s="92" t="s">
        <v>60</v>
      </c>
      <c r="B40" s="93" t="s">
        <v>40</v>
      </c>
      <c r="C40" s="38">
        <v>80.198161400000004</v>
      </c>
      <c r="D40" s="38">
        <v>192.30828299999999</v>
      </c>
      <c r="E40" s="38">
        <v>57743.7189</v>
      </c>
      <c r="F40" s="38">
        <v>3475.67</v>
      </c>
      <c r="G40" s="39">
        <v>50.821199999999997</v>
      </c>
      <c r="H40" s="38">
        <v>4124.33</v>
      </c>
      <c r="I40" s="14">
        <f t="shared" ref="I40:I57" si="1">+H40/$H$58</f>
        <v>1.0837244133799302</v>
      </c>
    </row>
    <row r="41" spans="1:9" x14ac:dyDescent="0.25">
      <c r="A41" s="92" t="s">
        <v>79</v>
      </c>
      <c r="B41" s="93" t="s">
        <v>80</v>
      </c>
      <c r="C41" s="38">
        <v>79.596224599999999</v>
      </c>
      <c r="D41" s="38">
        <v>209.065066</v>
      </c>
      <c r="E41" s="38">
        <v>58918.169399999999</v>
      </c>
      <c r="F41" s="38">
        <v>3204.95</v>
      </c>
      <c r="G41" s="39">
        <v>48.691400000000002</v>
      </c>
      <c r="H41" s="38">
        <v>3700.67</v>
      </c>
      <c r="I41" s="14">
        <f t="shared" si="1"/>
        <v>0.97240192343064358</v>
      </c>
    </row>
    <row r="42" spans="1:9" x14ac:dyDescent="0.25">
      <c r="A42" s="92" t="s">
        <v>81</v>
      </c>
      <c r="B42" s="93" t="s">
        <v>80</v>
      </c>
      <c r="C42" s="38">
        <v>79.615289200000007</v>
      </c>
      <c r="D42" s="38">
        <v>196.74714399999999</v>
      </c>
      <c r="E42" s="38">
        <v>60507.298799999997</v>
      </c>
      <c r="F42" s="38">
        <v>3271.46</v>
      </c>
      <c r="G42" s="39">
        <v>46.092700000000001</v>
      </c>
      <c r="H42" s="38">
        <v>3795.69</v>
      </c>
      <c r="I42" s="14">
        <f t="shared" si="1"/>
        <v>0.99736973487137726</v>
      </c>
    </row>
    <row r="43" spans="1:9" x14ac:dyDescent="0.25">
      <c r="A43" s="92" t="s">
        <v>62</v>
      </c>
      <c r="B43" s="93" t="s">
        <v>40</v>
      </c>
      <c r="C43" s="38">
        <v>78.221046099999995</v>
      </c>
      <c r="D43" s="38">
        <v>193.40324899999999</v>
      </c>
      <c r="E43" s="38">
        <v>57559.665800000002</v>
      </c>
      <c r="F43" s="38">
        <v>3353.3</v>
      </c>
      <c r="G43" s="39">
        <v>52.259399999999999</v>
      </c>
      <c r="H43" s="38">
        <v>4074.15</v>
      </c>
      <c r="I43" s="14">
        <f t="shared" si="1"/>
        <v>1.0705389284494311</v>
      </c>
    </row>
    <row r="44" spans="1:9" x14ac:dyDescent="0.25">
      <c r="A44" s="92" t="s">
        <v>61</v>
      </c>
      <c r="B44" s="93" t="s">
        <v>40</v>
      </c>
      <c r="C44" s="38">
        <v>78.801838599999996</v>
      </c>
      <c r="D44" s="38">
        <v>192.69171700000001</v>
      </c>
      <c r="E44" s="38">
        <v>56999.428099999997</v>
      </c>
      <c r="F44" s="38">
        <v>3367.88</v>
      </c>
      <c r="G44" s="39">
        <v>51.524999999999999</v>
      </c>
      <c r="H44" s="38">
        <v>3955.33</v>
      </c>
      <c r="I44" s="14">
        <f t="shared" si="1"/>
        <v>1.0393173397798041</v>
      </c>
    </row>
    <row r="45" spans="1:9" x14ac:dyDescent="0.25">
      <c r="A45" s="92" t="s">
        <v>73</v>
      </c>
      <c r="B45" s="93" t="s">
        <v>53</v>
      </c>
      <c r="C45" s="38">
        <v>78.484567999999996</v>
      </c>
      <c r="D45" s="38">
        <v>202.72340199999999</v>
      </c>
      <c r="E45" s="38">
        <v>57508.993699999999</v>
      </c>
      <c r="F45" s="38">
        <v>3152.41</v>
      </c>
      <c r="G45" s="39">
        <v>52.061999999999998</v>
      </c>
      <c r="H45" s="38">
        <v>4104.6499999999996</v>
      </c>
      <c r="I45" s="14">
        <f t="shared" si="1"/>
        <v>1.0785532227973829</v>
      </c>
    </row>
    <row r="46" spans="1:9" x14ac:dyDescent="0.25">
      <c r="A46" s="92" t="s">
        <v>72</v>
      </c>
      <c r="B46" s="93" t="s">
        <v>53</v>
      </c>
      <c r="C46" s="38">
        <v>79.146153200000001</v>
      </c>
      <c r="D46" s="38">
        <v>211.30033900000001</v>
      </c>
      <c r="E46" s="38">
        <v>60233.3439</v>
      </c>
      <c r="F46" s="38">
        <v>3706.71</v>
      </c>
      <c r="G46" s="39">
        <v>54.552900000000001</v>
      </c>
      <c r="H46" s="38">
        <v>4532.67</v>
      </c>
      <c r="I46" s="14">
        <f t="shared" si="1"/>
        <v>1.191021362692803</v>
      </c>
    </row>
    <row r="47" spans="1:9" x14ac:dyDescent="0.25">
      <c r="A47" s="92" t="s">
        <v>58</v>
      </c>
      <c r="B47" s="93" t="s">
        <v>7</v>
      </c>
      <c r="C47" s="38">
        <v>78.509532300000004</v>
      </c>
      <c r="D47" s="38">
        <v>180.09103899999999</v>
      </c>
      <c r="E47" s="38">
        <v>58967.309600000001</v>
      </c>
      <c r="F47" s="38">
        <v>2786.11</v>
      </c>
      <c r="G47" s="39">
        <v>51.789099999999998</v>
      </c>
      <c r="H47" s="38">
        <v>3158.33</v>
      </c>
      <c r="I47" s="14">
        <f t="shared" si="1"/>
        <v>0.8298946317366056</v>
      </c>
    </row>
    <row r="48" spans="1:9" x14ac:dyDescent="0.25">
      <c r="A48" s="92" t="s">
        <v>57</v>
      </c>
      <c r="B48" s="93" t="s">
        <v>7</v>
      </c>
      <c r="C48" s="38">
        <v>76.853846799999999</v>
      </c>
      <c r="D48" s="38">
        <v>186.19966099999999</v>
      </c>
      <c r="E48" s="38">
        <v>50984.383399999999</v>
      </c>
      <c r="F48" s="38">
        <v>2910.57</v>
      </c>
      <c r="G48" s="39">
        <v>53.18</v>
      </c>
      <c r="H48" s="38">
        <v>3570</v>
      </c>
      <c r="I48" s="14">
        <f t="shared" si="1"/>
        <v>0.93806658433402534</v>
      </c>
    </row>
    <row r="49" spans="1:9" x14ac:dyDescent="0.25">
      <c r="A49" s="94" t="s">
        <v>105</v>
      </c>
      <c r="B49" s="93" t="s">
        <v>106</v>
      </c>
      <c r="C49" s="38">
        <v>82.884710799999993</v>
      </c>
      <c r="D49" s="38">
        <v>183.25285600000001</v>
      </c>
      <c r="E49" s="38">
        <v>52313.214</v>
      </c>
      <c r="F49" s="38">
        <v>3224.11</v>
      </c>
      <c r="G49" s="39">
        <v>50.432699999999997</v>
      </c>
      <c r="H49" s="38">
        <v>3764</v>
      </c>
      <c r="I49" s="14">
        <f t="shared" si="1"/>
        <v>0.98904275166198075</v>
      </c>
    </row>
    <row r="50" spans="1:9" x14ac:dyDescent="0.25">
      <c r="A50" s="94" t="s">
        <v>100</v>
      </c>
      <c r="B50" s="93" t="s">
        <v>101</v>
      </c>
      <c r="C50" s="38">
        <v>79.196081800000002</v>
      </c>
      <c r="D50" s="38">
        <v>203.53561199999999</v>
      </c>
      <c r="E50" s="38">
        <v>55780.6158</v>
      </c>
      <c r="F50" s="38">
        <v>2763.01</v>
      </c>
      <c r="G50" s="39">
        <v>54.358699999999999</v>
      </c>
      <c r="H50" s="38">
        <v>3551.67</v>
      </c>
      <c r="I50" s="14">
        <f t="shared" si="1"/>
        <v>0.93325012481278091</v>
      </c>
    </row>
    <row r="51" spans="1:9" x14ac:dyDescent="0.25">
      <c r="A51" s="94" t="s">
        <v>96</v>
      </c>
      <c r="B51" s="65" t="s">
        <v>97</v>
      </c>
      <c r="C51" s="38">
        <v>83.226945700000002</v>
      </c>
      <c r="D51" s="38">
        <v>193.088808</v>
      </c>
      <c r="E51" s="38">
        <v>54865.635199999997</v>
      </c>
      <c r="F51" s="38">
        <v>3130.39</v>
      </c>
      <c r="G51" s="39">
        <v>50.254600000000003</v>
      </c>
      <c r="H51" s="38">
        <v>3926.15</v>
      </c>
      <c r="I51" s="14">
        <f t="shared" si="1"/>
        <v>1.0316498935806817</v>
      </c>
    </row>
    <row r="52" spans="1:9" x14ac:dyDescent="0.25">
      <c r="A52" s="94" t="s">
        <v>33</v>
      </c>
      <c r="B52" s="5" t="s">
        <v>127</v>
      </c>
      <c r="C52" s="38">
        <v>80.121188900000007</v>
      </c>
      <c r="D52" s="38">
        <v>198.932703</v>
      </c>
      <c r="E52" s="38">
        <v>57172.685299999997</v>
      </c>
      <c r="F52" s="38">
        <v>3205.55</v>
      </c>
      <c r="G52" s="39">
        <v>51.809399999999997</v>
      </c>
      <c r="H52" s="38">
        <v>3805.67</v>
      </c>
      <c r="I52" s="14">
        <f t="shared" si="1"/>
        <v>0.99999211708752667</v>
      </c>
    </row>
    <row r="53" spans="1:9" x14ac:dyDescent="0.25">
      <c r="A53" s="94" t="s">
        <v>34</v>
      </c>
      <c r="B53" s="5" t="s">
        <v>127</v>
      </c>
      <c r="C53" s="38">
        <v>79.326802900000004</v>
      </c>
      <c r="D53" s="38">
        <v>180.05935400000001</v>
      </c>
      <c r="E53" s="38">
        <v>51728.524299999997</v>
      </c>
      <c r="F53" s="38">
        <v>3544.36</v>
      </c>
      <c r="G53" s="39">
        <v>52.759900000000002</v>
      </c>
      <c r="H53" s="38">
        <v>4233.33</v>
      </c>
      <c r="I53" s="14">
        <f t="shared" si="1"/>
        <v>1.112365662033266</v>
      </c>
    </row>
    <row r="54" spans="1:9" x14ac:dyDescent="0.25">
      <c r="A54" s="94" t="s">
        <v>35</v>
      </c>
      <c r="B54" s="5" t="s">
        <v>127</v>
      </c>
      <c r="C54" s="38">
        <v>81.273054299999998</v>
      </c>
      <c r="D54" s="38">
        <v>186.911192</v>
      </c>
      <c r="E54" s="38">
        <v>57313.409200000002</v>
      </c>
      <c r="F54" s="38">
        <v>3768.44</v>
      </c>
      <c r="G54" s="39">
        <v>51.925899999999999</v>
      </c>
      <c r="H54" s="38">
        <v>4506.6899999999996</v>
      </c>
      <c r="I54" s="14">
        <f t="shared" si="1"/>
        <v>1.1841947604908427</v>
      </c>
    </row>
    <row r="55" spans="1:9" x14ac:dyDescent="0.25">
      <c r="A55" s="94" t="s">
        <v>36</v>
      </c>
      <c r="B55" s="5" t="s">
        <v>127</v>
      </c>
      <c r="C55" s="38">
        <v>79.721046099999995</v>
      </c>
      <c r="D55" s="38">
        <v>213.40324899999999</v>
      </c>
      <c r="E55" s="38">
        <v>59804.362399999998</v>
      </c>
      <c r="F55" s="38">
        <v>3451.93</v>
      </c>
      <c r="G55" s="39">
        <v>48.121200000000002</v>
      </c>
      <c r="H55" s="38">
        <v>3868.67</v>
      </c>
      <c r="I55" s="14">
        <f t="shared" si="1"/>
        <v>1.0165462332816566</v>
      </c>
    </row>
    <row r="56" spans="1:9" x14ac:dyDescent="0.25">
      <c r="A56" s="94" t="s">
        <v>37</v>
      </c>
      <c r="B56" s="5" t="s">
        <v>127</v>
      </c>
      <c r="C56" s="38">
        <v>73.065360600000005</v>
      </c>
      <c r="D56" s="38">
        <v>162.01187100000001</v>
      </c>
      <c r="E56" s="38">
        <v>47012.6371</v>
      </c>
      <c r="F56" s="38">
        <v>2955.81</v>
      </c>
      <c r="G56" s="39">
        <v>52.035699999999999</v>
      </c>
      <c r="H56" s="38">
        <v>3474.67</v>
      </c>
      <c r="I56" s="14">
        <f t="shared" si="1"/>
        <v>0.91301731613106663</v>
      </c>
    </row>
    <row r="57" spans="1:9" x14ac:dyDescent="0.25">
      <c r="A57" s="93" t="s">
        <v>87</v>
      </c>
      <c r="B57" s="93" t="s">
        <v>44</v>
      </c>
      <c r="C57" s="38">
        <v>77.748090000000005</v>
      </c>
      <c r="D57" s="38">
        <v>184.543556</v>
      </c>
      <c r="E57" s="38">
        <v>49444.394200000002</v>
      </c>
      <c r="F57" s="38">
        <v>3428.94</v>
      </c>
      <c r="G57" s="39">
        <v>48.872</v>
      </c>
      <c r="H57" s="38">
        <v>3953.67</v>
      </c>
      <c r="I57" s="14">
        <f t="shared" si="1"/>
        <v>1.0388811519562762</v>
      </c>
    </row>
    <row r="58" spans="1:9" ht="13.5" x14ac:dyDescent="0.25">
      <c r="A58" s="9"/>
      <c r="B58" s="3" t="s">
        <v>9</v>
      </c>
      <c r="C58" s="23">
        <v>79</v>
      </c>
      <c r="D58" s="58">
        <v>188</v>
      </c>
      <c r="E58" s="58">
        <v>56529</v>
      </c>
      <c r="F58" s="57">
        <v>3175</v>
      </c>
      <c r="G58" s="53">
        <v>51.7</v>
      </c>
      <c r="H58" s="57">
        <v>3805.7</v>
      </c>
      <c r="I58" s="53">
        <v>1</v>
      </c>
    </row>
    <row r="59" spans="1:9" ht="13.5" x14ac:dyDescent="0.25">
      <c r="A59" s="9"/>
      <c r="B59" s="3" t="s">
        <v>10</v>
      </c>
      <c r="C59" s="55" t="s">
        <v>14</v>
      </c>
      <c r="D59" s="55" t="s">
        <v>14</v>
      </c>
      <c r="E59" s="59">
        <f>1.962*SQRT(30430788/3)</f>
        <v>6248.7762610469581</v>
      </c>
      <c r="F59" s="59">
        <v>375.822</v>
      </c>
      <c r="G59" s="55">
        <v>3.7965100000000001</v>
      </c>
      <c r="H59" s="59">
        <v>565.20500000000004</v>
      </c>
      <c r="I59" s="53" t="s">
        <v>14</v>
      </c>
    </row>
    <row r="60" spans="1:9" ht="13.5" x14ac:dyDescent="0.25">
      <c r="A60" s="9"/>
      <c r="B60" s="3" t="s">
        <v>11</v>
      </c>
      <c r="C60" s="26" t="s">
        <v>14</v>
      </c>
      <c r="D60" s="54" t="s">
        <v>14</v>
      </c>
      <c r="E60" s="55">
        <v>9.7585560000000005</v>
      </c>
      <c r="F60" s="53">
        <v>9.58</v>
      </c>
      <c r="G60" s="53">
        <v>5.97</v>
      </c>
      <c r="H60" s="53">
        <v>11.6</v>
      </c>
      <c r="I60" s="53" t="s">
        <v>14</v>
      </c>
    </row>
    <row r="61" spans="1:9" ht="13.5" x14ac:dyDescent="0.25">
      <c r="A61" s="9"/>
      <c r="B61" s="3" t="s">
        <v>12</v>
      </c>
      <c r="C61" s="23">
        <v>84</v>
      </c>
      <c r="D61" s="58">
        <v>213</v>
      </c>
      <c r="E61" s="46">
        <v>67380</v>
      </c>
      <c r="F61" s="24">
        <v>3804</v>
      </c>
      <c r="G61" s="53">
        <v>57.838900000000002</v>
      </c>
      <c r="H61" s="57">
        <v>4532.67</v>
      </c>
      <c r="I61" s="53">
        <v>1.2</v>
      </c>
    </row>
    <row r="62" spans="1:9" ht="13.5" x14ac:dyDescent="0.25">
      <c r="A62" s="9"/>
      <c r="B62" s="3" t="s">
        <v>13</v>
      </c>
      <c r="C62" s="23">
        <v>73</v>
      </c>
      <c r="D62" s="58">
        <v>162</v>
      </c>
      <c r="E62" s="46">
        <v>47013</v>
      </c>
      <c r="F62" s="24">
        <v>2683</v>
      </c>
      <c r="G62" s="53">
        <v>46.092700000000001</v>
      </c>
      <c r="H62" s="57">
        <v>3158.33</v>
      </c>
      <c r="I62" s="53">
        <v>0.8</v>
      </c>
    </row>
  </sheetData>
  <sortState ref="A8:J57">
    <sortCondition ref="A8:A57"/>
  </sortState>
  <pageMargins left="0.70866141732283472" right="0.70866141732283472" top="0.74803149606299213" bottom="0.74803149606299213" header="0.31496062992125984" footer="0.31496062992125984"/>
  <pageSetup paperSize="9" scale="89" fitToWidth="0" orientation="portrait" horizontalDpi="300" verticalDpi="300" r:id="rId1"/>
  <headerFooter>
    <oddHeader>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opLeftCell="A40" workbookViewId="0">
      <selection activeCell="H49" sqref="H49"/>
    </sheetView>
  </sheetViews>
  <sheetFormatPr baseColWidth="10" defaultRowHeight="12.75" x14ac:dyDescent="0.25"/>
  <cols>
    <col min="1" max="1" width="18.85546875" style="27" bestFit="1" customWidth="1"/>
    <col min="2" max="2" width="18.28515625" style="27" bestFit="1" customWidth="1"/>
    <col min="3" max="3" width="8.140625" style="27" bestFit="1" customWidth="1"/>
    <col min="4" max="4" width="7.28515625" style="27" bestFit="1" customWidth="1"/>
    <col min="5" max="5" width="9.85546875" style="27" bestFit="1" customWidth="1"/>
    <col min="6" max="6" width="10.28515625" style="27" bestFit="1" customWidth="1"/>
    <col min="7" max="16384" width="11.42578125" style="27"/>
  </cols>
  <sheetData>
    <row r="1" spans="1:6" x14ac:dyDescent="0.25">
      <c r="A1" s="4" t="s">
        <v>107</v>
      </c>
    </row>
    <row r="2" spans="1:6" s="30" customFormat="1" ht="13.5" x14ac:dyDescent="0.25">
      <c r="A2" s="31" t="s">
        <v>128</v>
      </c>
      <c r="F2" s="67"/>
    </row>
    <row r="3" spans="1:6" s="30" customFormat="1" ht="13.5" x14ac:dyDescent="0.25">
      <c r="A3" s="31" t="s">
        <v>112</v>
      </c>
      <c r="F3" s="67"/>
    </row>
    <row r="4" spans="1:6" x14ac:dyDescent="0.25">
      <c r="A4" s="31" t="s">
        <v>51</v>
      </c>
    </row>
    <row r="5" spans="1:6" x14ac:dyDescent="0.25">
      <c r="A5" s="31" t="s">
        <v>52</v>
      </c>
    </row>
    <row r="7" spans="1:6" ht="38.25" x14ac:dyDescent="0.25">
      <c r="A7" s="28" t="s">
        <v>0</v>
      </c>
      <c r="B7" s="28" t="s">
        <v>1</v>
      </c>
      <c r="C7" s="28" t="s">
        <v>2</v>
      </c>
      <c r="D7" s="28" t="s">
        <v>30</v>
      </c>
      <c r="E7" s="12" t="s">
        <v>5</v>
      </c>
      <c r="F7" s="12" t="s">
        <v>6</v>
      </c>
    </row>
    <row r="8" spans="1:6" x14ac:dyDescent="0.25">
      <c r="A8" s="5" t="s">
        <v>65</v>
      </c>
      <c r="B8" s="5" t="s">
        <v>8</v>
      </c>
      <c r="C8" s="20">
        <v>81.662395000000004</v>
      </c>
      <c r="D8" s="20">
        <v>117.04696</v>
      </c>
      <c r="E8" s="20">
        <v>50398.2817</v>
      </c>
      <c r="F8" s="20">
        <v>2732.07</v>
      </c>
    </row>
    <row r="9" spans="1:6" x14ac:dyDescent="0.25">
      <c r="A9" s="5" t="s">
        <v>66</v>
      </c>
      <c r="B9" s="5" t="s">
        <v>8</v>
      </c>
      <c r="C9" s="20">
        <v>79.1665098</v>
      </c>
      <c r="D9" s="20">
        <v>118.566118</v>
      </c>
      <c r="E9" s="20">
        <v>51591.353300000002</v>
      </c>
      <c r="F9" s="20">
        <v>2988.98</v>
      </c>
    </row>
    <row r="10" spans="1:6" x14ac:dyDescent="0.25">
      <c r="A10" s="5" t="s">
        <v>85</v>
      </c>
      <c r="B10" s="5" t="s">
        <v>8</v>
      </c>
      <c r="C10" s="20">
        <v>80.477970200000001</v>
      </c>
      <c r="D10" s="20">
        <v>112.041303</v>
      </c>
      <c r="E10" s="20">
        <v>51953.9159</v>
      </c>
      <c r="F10" s="20">
        <v>3032.95</v>
      </c>
    </row>
    <row r="11" spans="1:6" x14ac:dyDescent="0.25">
      <c r="A11" s="5" t="s">
        <v>69</v>
      </c>
      <c r="B11" s="5" t="s">
        <v>42</v>
      </c>
      <c r="C11" s="20">
        <v>77.522294700000003</v>
      </c>
      <c r="D11" s="20">
        <v>117.836696</v>
      </c>
      <c r="E11" s="20">
        <v>49304.267399999997</v>
      </c>
      <c r="F11" s="20">
        <v>2827.69</v>
      </c>
    </row>
    <row r="12" spans="1:6" x14ac:dyDescent="0.25">
      <c r="A12" s="5" t="s">
        <v>68</v>
      </c>
      <c r="B12" s="5" t="s">
        <v>42</v>
      </c>
      <c r="C12" s="20">
        <v>79.108742599999999</v>
      </c>
      <c r="D12" s="20">
        <v>113.37283499999999</v>
      </c>
      <c r="E12" s="20">
        <v>53151.468000000001</v>
      </c>
      <c r="F12" s="20">
        <v>2841.3</v>
      </c>
    </row>
    <row r="13" spans="1:6" x14ac:dyDescent="0.25">
      <c r="A13" s="5" t="s">
        <v>86</v>
      </c>
      <c r="B13" s="5" t="s">
        <v>47</v>
      </c>
      <c r="C13" s="20">
        <v>81.639053500000003</v>
      </c>
      <c r="D13" s="20">
        <v>116.29721600000001</v>
      </c>
      <c r="E13" s="20">
        <v>49495.061000000002</v>
      </c>
      <c r="F13" s="20">
        <v>3134.23</v>
      </c>
    </row>
    <row r="14" spans="1:6" x14ac:dyDescent="0.25">
      <c r="A14" s="5" t="s">
        <v>102</v>
      </c>
      <c r="B14" s="5" t="s">
        <v>103</v>
      </c>
      <c r="C14" s="20">
        <v>78.104997999999995</v>
      </c>
      <c r="D14" s="20">
        <v>114.90485700000001</v>
      </c>
      <c r="E14" s="20">
        <v>51440.356399999997</v>
      </c>
      <c r="F14" s="20">
        <v>3040.92</v>
      </c>
    </row>
    <row r="15" spans="1:6" x14ac:dyDescent="0.25">
      <c r="A15" s="5" t="s">
        <v>91</v>
      </c>
      <c r="B15" s="5" t="s">
        <v>45</v>
      </c>
      <c r="C15" s="20">
        <v>76.150011899999996</v>
      </c>
      <c r="D15" s="20">
        <v>117.75747200000001</v>
      </c>
      <c r="E15" s="20">
        <v>51545.7497</v>
      </c>
      <c r="F15" s="20">
        <v>3342.48</v>
      </c>
    </row>
    <row r="16" spans="1:6" x14ac:dyDescent="0.25">
      <c r="A16" s="5" t="s">
        <v>92</v>
      </c>
      <c r="B16" s="5" t="s">
        <v>45</v>
      </c>
      <c r="C16" s="20">
        <v>74.516474799999997</v>
      </c>
      <c r="D16" s="20">
        <v>115.214277</v>
      </c>
      <c r="E16" s="20">
        <v>50788.220500000003</v>
      </c>
      <c r="F16" s="20">
        <v>3099.95</v>
      </c>
    </row>
    <row r="17" spans="1:6" x14ac:dyDescent="0.25">
      <c r="A17" s="5" t="s">
        <v>90</v>
      </c>
      <c r="B17" s="5" t="s">
        <v>46</v>
      </c>
      <c r="C17" s="20">
        <v>75.380229799999995</v>
      </c>
      <c r="D17" s="20">
        <v>113.45011700000001</v>
      </c>
      <c r="E17" s="20">
        <v>48072.062299999998</v>
      </c>
      <c r="F17" s="20">
        <v>2495.1999999999998</v>
      </c>
    </row>
    <row r="18" spans="1:6" x14ac:dyDescent="0.25">
      <c r="A18" s="5" t="s">
        <v>56</v>
      </c>
      <c r="B18" s="5" t="s">
        <v>48</v>
      </c>
      <c r="C18" s="20">
        <v>73.937516099999996</v>
      </c>
      <c r="D18" s="20">
        <v>117.61409500000001</v>
      </c>
      <c r="E18" s="20">
        <v>49829.055099999998</v>
      </c>
      <c r="F18" s="20">
        <v>3359.98</v>
      </c>
    </row>
    <row r="19" spans="1:6" x14ac:dyDescent="0.25">
      <c r="A19" s="5" t="s">
        <v>104</v>
      </c>
      <c r="B19" s="5" t="s">
        <v>48</v>
      </c>
      <c r="C19" s="20">
        <v>75.011580800000004</v>
      </c>
      <c r="D19" s="20">
        <v>114.19408</v>
      </c>
      <c r="E19" s="20">
        <v>52152.783499999998</v>
      </c>
      <c r="F19" s="20">
        <v>3465.93</v>
      </c>
    </row>
    <row r="20" spans="1:6" x14ac:dyDescent="0.25">
      <c r="A20" s="5" t="s">
        <v>89</v>
      </c>
      <c r="B20" s="5" t="s">
        <v>46</v>
      </c>
      <c r="C20" s="20">
        <v>74.858927699999995</v>
      </c>
      <c r="D20" s="20">
        <v>119.06509200000001</v>
      </c>
      <c r="E20" s="20">
        <v>47817.661599999999</v>
      </c>
      <c r="F20" s="20">
        <v>2921.91</v>
      </c>
    </row>
    <row r="21" spans="1:6" x14ac:dyDescent="0.25">
      <c r="A21" s="5" t="s">
        <v>88</v>
      </c>
      <c r="B21" s="5" t="s">
        <v>46</v>
      </c>
      <c r="C21" s="20">
        <v>74.707298199999997</v>
      </c>
      <c r="D21" s="20">
        <v>116.588116</v>
      </c>
      <c r="E21" s="20">
        <v>46892.486100000002</v>
      </c>
      <c r="F21" s="20">
        <v>2770.88</v>
      </c>
    </row>
    <row r="22" spans="1:6" x14ac:dyDescent="0.25">
      <c r="A22" s="5" t="s">
        <v>63</v>
      </c>
      <c r="B22" s="5" t="s">
        <v>43</v>
      </c>
      <c r="C22" s="20">
        <v>79.590984399999996</v>
      </c>
      <c r="D22" s="20">
        <v>113.033845</v>
      </c>
      <c r="E22" s="20">
        <v>53638.7261</v>
      </c>
      <c r="F22" s="20">
        <v>2809.22</v>
      </c>
    </row>
    <row r="23" spans="1:6" x14ac:dyDescent="0.25">
      <c r="A23" s="5" t="s">
        <v>64</v>
      </c>
      <c r="B23" s="5" t="s">
        <v>43</v>
      </c>
      <c r="C23" s="20">
        <v>77.995283400000005</v>
      </c>
      <c r="D23" s="20">
        <v>114.47404400000001</v>
      </c>
      <c r="E23" s="20">
        <v>49337.316500000001</v>
      </c>
      <c r="F23" s="20">
        <v>2570.9699999999998</v>
      </c>
    </row>
    <row r="24" spans="1:6" x14ac:dyDescent="0.25">
      <c r="A24" s="5" t="s">
        <v>84</v>
      </c>
      <c r="B24" s="5" t="s">
        <v>80</v>
      </c>
      <c r="C24" s="20">
        <v>79.241353700000005</v>
      </c>
      <c r="D24" s="20">
        <v>111.980476</v>
      </c>
      <c r="E24" s="20">
        <v>50823.259100000003</v>
      </c>
      <c r="F24" s="20">
        <v>2694.57</v>
      </c>
    </row>
    <row r="25" spans="1:6" x14ac:dyDescent="0.25">
      <c r="A25" s="5" t="s">
        <v>74</v>
      </c>
      <c r="B25" s="5" t="s">
        <v>75</v>
      </c>
      <c r="C25" s="20">
        <v>81.380564000000007</v>
      </c>
      <c r="D25" s="20">
        <v>114.04490800000001</v>
      </c>
      <c r="E25" s="20">
        <v>50863.718999999997</v>
      </c>
      <c r="F25" s="20">
        <v>2874.96</v>
      </c>
    </row>
    <row r="26" spans="1:6" x14ac:dyDescent="0.25">
      <c r="A26" s="5" t="s">
        <v>82</v>
      </c>
      <c r="B26" s="5" t="s">
        <v>32</v>
      </c>
      <c r="C26" s="20">
        <v>78.785107400000001</v>
      </c>
      <c r="D26" s="20">
        <v>111.969413</v>
      </c>
      <c r="E26" s="20">
        <v>49858.95</v>
      </c>
      <c r="F26" s="20">
        <v>2732.93</v>
      </c>
    </row>
    <row r="27" spans="1:6" x14ac:dyDescent="0.25">
      <c r="A27" s="5" t="s">
        <v>83</v>
      </c>
      <c r="B27" s="5" t="s">
        <v>32</v>
      </c>
      <c r="C27" s="20">
        <v>76.014435399999996</v>
      </c>
      <c r="D27" s="20">
        <v>112.18289300000001</v>
      </c>
      <c r="E27" s="20">
        <v>49071.024400000002</v>
      </c>
      <c r="F27" s="20">
        <v>2920.99</v>
      </c>
    </row>
    <row r="28" spans="1:6" x14ac:dyDescent="0.25">
      <c r="A28" s="5" t="s">
        <v>70</v>
      </c>
      <c r="B28" s="5" t="s">
        <v>41</v>
      </c>
      <c r="C28" s="20">
        <v>78.956333900000004</v>
      </c>
      <c r="D28" s="20">
        <v>113.728154</v>
      </c>
      <c r="E28" s="20">
        <v>50510.422700000003</v>
      </c>
      <c r="F28" s="20">
        <v>3516.07</v>
      </c>
    </row>
    <row r="29" spans="1:6" x14ac:dyDescent="0.25">
      <c r="A29" s="5" t="s">
        <v>71</v>
      </c>
      <c r="B29" s="5" t="s">
        <v>41</v>
      </c>
      <c r="C29" s="20">
        <v>76.2770036</v>
      </c>
      <c r="D29" s="20">
        <v>114.49797</v>
      </c>
      <c r="E29" s="20">
        <v>46863.254399999998</v>
      </c>
      <c r="F29" s="20">
        <v>3315</v>
      </c>
    </row>
    <row r="30" spans="1:6" x14ac:dyDescent="0.25">
      <c r="A30" s="5" t="s">
        <v>31</v>
      </c>
      <c r="B30" s="5" t="s">
        <v>98</v>
      </c>
      <c r="C30" s="20">
        <v>78.397306400000005</v>
      </c>
      <c r="D30" s="20">
        <v>117.33786000000001</v>
      </c>
      <c r="E30" s="20">
        <v>51000.834999999999</v>
      </c>
      <c r="F30" s="20">
        <v>3087.98</v>
      </c>
    </row>
    <row r="31" spans="1:6" x14ac:dyDescent="0.25">
      <c r="A31" s="5" t="s">
        <v>99</v>
      </c>
      <c r="B31" s="5" t="s">
        <v>98</v>
      </c>
      <c r="C31" s="20">
        <v>78.871925399999995</v>
      </c>
      <c r="D31" s="20">
        <v>112.223399</v>
      </c>
      <c r="E31" s="20">
        <v>49448.794199999997</v>
      </c>
      <c r="F31" s="20">
        <v>3028.98</v>
      </c>
    </row>
    <row r="32" spans="1:6" x14ac:dyDescent="0.25">
      <c r="A32" s="5" t="s">
        <v>93</v>
      </c>
      <c r="B32" s="5" t="s">
        <v>49</v>
      </c>
      <c r="C32" s="20">
        <v>77.791706599999998</v>
      </c>
      <c r="D32" s="20">
        <v>109.426205</v>
      </c>
      <c r="E32" s="20">
        <v>50090.866600000001</v>
      </c>
      <c r="F32" s="20">
        <v>3062.28</v>
      </c>
    </row>
    <row r="33" spans="1:6" x14ac:dyDescent="0.25">
      <c r="A33" s="5" t="s">
        <v>94</v>
      </c>
      <c r="B33" s="5" t="s">
        <v>49</v>
      </c>
      <c r="C33" s="20">
        <v>78.551790499999996</v>
      </c>
      <c r="D33" s="20">
        <v>111.803648</v>
      </c>
      <c r="E33" s="20">
        <v>52583.5677</v>
      </c>
      <c r="F33" s="20">
        <v>3400.96</v>
      </c>
    </row>
    <row r="34" spans="1:6" x14ac:dyDescent="0.25">
      <c r="A34" s="5" t="s">
        <v>95</v>
      </c>
      <c r="B34" s="5" t="s">
        <v>49</v>
      </c>
      <c r="C34" s="20">
        <v>78.953368499999996</v>
      </c>
      <c r="D34" s="20">
        <v>114.76121500000001</v>
      </c>
      <c r="E34" s="20">
        <v>49980.9928</v>
      </c>
      <c r="F34" s="20">
        <v>3196.27</v>
      </c>
    </row>
    <row r="35" spans="1:6" x14ac:dyDescent="0.25">
      <c r="A35" s="5" t="s">
        <v>59</v>
      </c>
      <c r="B35" s="5" t="s">
        <v>40</v>
      </c>
      <c r="C35" s="20">
        <v>79.484124399999999</v>
      </c>
      <c r="D35" s="20">
        <v>112.258512</v>
      </c>
      <c r="E35" s="20">
        <v>50056.491199999997</v>
      </c>
      <c r="F35" s="20">
        <v>3023.51</v>
      </c>
    </row>
    <row r="36" spans="1:6" x14ac:dyDescent="0.25">
      <c r="A36" s="5" t="s">
        <v>60</v>
      </c>
      <c r="B36" s="5" t="s">
        <v>40</v>
      </c>
      <c r="C36" s="20">
        <v>80.127894499999996</v>
      </c>
      <c r="D36" s="20">
        <v>115.081684</v>
      </c>
      <c r="E36" s="20">
        <v>51816.799899999998</v>
      </c>
      <c r="F36" s="20">
        <v>3109.31</v>
      </c>
    </row>
    <row r="37" spans="1:6" x14ac:dyDescent="0.25">
      <c r="A37" s="5" t="s">
        <v>79</v>
      </c>
      <c r="B37" s="5" t="s">
        <v>80</v>
      </c>
      <c r="C37" s="20">
        <v>77.273369799999998</v>
      </c>
      <c r="D37" s="20">
        <v>111.34145100000001</v>
      </c>
      <c r="E37" s="20">
        <v>49831.707799999996</v>
      </c>
      <c r="F37" s="20">
        <v>3026.33</v>
      </c>
    </row>
    <row r="38" spans="1:6" x14ac:dyDescent="0.25">
      <c r="A38" s="5" t="s">
        <v>81</v>
      </c>
      <c r="B38" s="5" t="s">
        <v>80</v>
      </c>
      <c r="C38" s="20">
        <v>76.487089800000007</v>
      </c>
      <c r="D38" s="20">
        <v>116.22545100000001</v>
      </c>
      <c r="E38" s="20">
        <v>48983.357000000004</v>
      </c>
      <c r="F38" s="20">
        <v>2565.08</v>
      </c>
    </row>
    <row r="39" spans="1:6" x14ac:dyDescent="0.25">
      <c r="A39" s="5" t="s">
        <v>62</v>
      </c>
      <c r="B39" s="5" t="s">
        <v>40</v>
      </c>
      <c r="C39" s="20">
        <v>79.376485200000005</v>
      </c>
      <c r="D39" s="20">
        <v>120.315472</v>
      </c>
      <c r="E39" s="20">
        <v>49566.0789</v>
      </c>
      <c r="F39" s="20">
        <v>2661.33</v>
      </c>
    </row>
    <row r="40" spans="1:6" x14ac:dyDescent="0.25">
      <c r="A40" s="5" t="s">
        <v>61</v>
      </c>
      <c r="B40" s="5" t="s">
        <v>40</v>
      </c>
      <c r="C40" s="20">
        <v>78.963712299999997</v>
      </c>
      <c r="D40" s="20">
        <v>107.35265099999999</v>
      </c>
      <c r="E40" s="20">
        <v>49787.268900000003</v>
      </c>
      <c r="F40" s="20">
        <v>2840.28</v>
      </c>
    </row>
    <row r="41" spans="1:6" x14ac:dyDescent="0.25">
      <c r="A41" s="5" t="s">
        <v>73</v>
      </c>
      <c r="B41" s="5" t="s">
        <v>53</v>
      </c>
      <c r="C41" s="20">
        <v>77.190185600000007</v>
      </c>
      <c r="D41" s="20">
        <v>108.57731800000001</v>
      </c>
      <c r="E41" s="20">
        <v>51546.914400000001</v>
      </c>
      <c r="F41" s="20">
        <v>3347.77</v>
      </c>
    </row>
    <row r="42" spans="1:6" x14ac:dyDescent="0.25">
      <c r="A42" s="5" t="s">
        <v>72</v>
      </c>
      <c r="B42" s="5" t="s">
        <v>53</v>
      </c>
      <c r="C42" s="20">
        <v>79.027633699999996</v>
      </c>
      <c r="D42" s="20">
        <v>116.096476</v>
      </c>
      <c r="E42" s="20">
        <v>48466.481699999997</v>
      </c>
      <c r="F42" s="20">
        <v>2934.72</v>
      </c>
    </row>
    <row r="43" spans="1:6" x14ac:dyDescent="0.25">
      <c r="A43" s="5" t="s">
        <v>58</v>
      </c>
      <c r="B43" s="5" t="s">
        <v>7</v>
      </c>
      <c r="C43" s="20">
        <v>75.929692700000004</v>
      </c>
      <c r="D43" s="20">
        <v>110.416681</v>
      </c>
      <c r="E43" s="20">
        <v>49491.243600000002</v>
      </c>
      <c r="F43" s="20">
        <v>3484.64</v>
      </c>
    </row>
    <row r="44" spans="1:6" x14ac:dyDescent="0.25">
      <c r="A44" s="5" t="s">
        <v>57</v>
      </c>
      <c r="B44" s="5" t="s">
        <v>7</v>
      </c>
      <c r="C44" s="20">
        <v>77.519440099999997</v>
      </c>
      <c r="D44" s="20">
        <v>114.18121600000001</v>
      </c>
      <c r="E44" s="20">
        <v>50783.462399999997</v>
      </c>
      <c r="F44" s="20">
        <v>2861.62</v>
      </c>
    </row>
    <row r="45" spans="1:6" x14ac:dyDescent="0.25">
      <c r="A45" s="5" t="s">
        <v>105</v>
      </c>
      <c r="B45" s="5" t="s">
        <v>106</v>
      </c>
      <c r="C45" s="20">
        <v>82.069793000000004</v>
      </c>
      <c r="D45" s="20">
        <v>115.293612</v>
      </c>
      <c r="E45" s="20">
        <v>50051.069900000002</v>
      </c>
      <c r="F45" s="20">
        <v>3062.16</v>
      </c>
    </row>
    <row r="46" spans="1:6" x14ac:dyDescent="0.25">
      <c r="A46" s="5" t="s">
        <v>100</v>
      </c>
      <c r="B46" s="5" t="s">
        <v>101</v>
      </c>
      <c r="C46" s="20">
        <v>77.872370399999994</v>
      </c>
      <c r="D46" s="20">
        <v>117.462981</v>
      </c>
      <c r="E46" s="20">
        <v>49975.571499999998</v>
      </c>
      <c r="F46" s="20">
        <v>2762.93</v>
      </c>
    </row>
    <row r="47" spans="1:6" x14ac:dyDescent="0.25">
      <c r="A47" s="5" t="s">
        <v>96</v>
      </c>
      <c r="B47" s="5" t="s">
        <v>97</v>
      </c>
      <c r="C47" s="20">
        <v>80.707743199999996</v>
      </c>
      <c r="D47" s="20">
        <v>108.494366</v>
      </c>
      <c r="E47" s="20">
        <v>50624.391499999998</v>
      </c>
      <c r="F47" s="20">
        <v>3011.53</v>
      </c>
    </row>
    <row r="48" spans="1:6" x14ac:dyDescent="0.25">
      <c r="A48" s="5" t="s">
        <v>33</v>
      </c>
      <c r="B48" s="5" t="s">
        <v>127</v>
      </c>
      <c r="C48" s="20">
        <v>81.7405385</v>
      </c>
      <c r="D48" s="20">
        <v>112.689714</v>
      </c>
      <c r="E48" s="20">
        <v>50280.333899999998</v>
      </c>
      <c r="F48" s="20">
        <v>2559.1799999999998</v>
      </c>
    </row>
    <row r="49" spans="1:6" x14ac:dyDescent="0.25">
      <c r="A49" s="5" t="s">
        <v>34</v>
      </c>
      <c r="B49" s="5" t="s">
        <v>127</v>
      </c>
      <c r="C49" s="20">
        <v>79.490389399999998</v>
      </c>
      <c r="D49" s="20">
        <v>111.78718000000001</v>
      </c>
      <c r="E49" s="20">
        <v>52304.443500000001</v>
      </c>
      <c r="F49" s="20">
        <v>3178.3</v>
      </c>
    </row>
    <row r="50" spans="1:6" x14ac:dyDescent="0.25">
      <c r="A50" s="5" t="s">
        <v>35</v>
      </c>
      <c r="B50" s="5" t="s">
        <v>127</v>
      </c>
      <c r="C50" s="20">
        <v>78.403460600000003</v>
      </c>
      <c r="D50" s="20">
        <v>113.221735</v>
      </c>
      <c r="E50" s="20">
        <v>50705.974399999999</v>
      </c>
      <c r="F50" s="20">
        <v>3325.48</v>
      </c>
    </row>
    <row r="51" spans="1:6" x14ac:dyDescent="0.25">
      <c r="A51" s="5" t="s">
        <v>36</v>
      </c>
      <c r="B51" s="5" t="s">
        <v>127</v>
      </c>
      <c r="C51" s="20">
        <v>76.7400935</v>
      </c>
      <c r="D51" s="20">
        <v>116.450131</v>
      </c>
      <c r="E51" s="20">
        <v>49219.368600000002</v>
      </c>
      <c r="F51" s="20">
        <v>2936.96</v>
      </c>
    </row>
    <row r="52" spans="1:6" x14ac:dyDescent="0.25">
      <c r="A52" s="5" t="s">
        <v>37</v>
      </c>
      <c r="B52" s="5" t="s">
        <v>127</v>
      </c>
      <c r="C52" s="20">
        <v>74.542336700000007</v>
      </c>
      <c r="D52" s="20">
        <v>116.691377</v>
      </c>
      <c r="E52" s="20">
        <v>46352.213499999998</v>
      </c>
      <c r="F52" s="20">
        <v>2736.93</v>
      </c>
    </row>
    <row r="53" spans="1:6" x14ac:dyDescent="0.25">
      <c r="A53" s="5" t="s">
        <v>87</v>
      </c>
      <c r="B53" s="5" t="s">
        <v>44</v>
      </c>
      <c r="C53" s="20">
        <v>79.241798700000004</v>
      </c>
      <c r="D53" s="20">
        <v>116.22005799999999</v>
      </c>
      <c r="E53" s="20">
        <v>51350.0363</v>
      </c>
      <c r="F53" s="20">
        <v>3019.83</v>
      </c>
    </row>
    <row r="54" spans="1:6" ht="13.5" x14ac:dyDescent="0.25">
      <c r="A54" s="29"/>
      <c r="B54" s="61" t="s">
        <v>9</v>
      </c>
      <c r="C54" s="50">
        <v>78</v>
      </c>
      <c r="D54" s="50">
        <v>114</v>
      </c>
      <c r="E54" s="57">
        <v>50187</v>
      </c>
      <c r="F54" s="50">
        <v>2989.8</v>
      </c>
    </row>
    <row r="55" spans="1:6" ht="13.5" x14ac:dyDescent="0.25">
      <c r="A55" s="29"/>
      <c r="B55" s="61" t="s">
        <v>10</v>
      </c>
      <c r="C55" s="50" t="s">
        <v>14</v>
      </c>
      <c r="D55" s="50" t="s">
        <v>14</v>
      </c>
      <c r="E55" s="59">
        <f>1.962*SQRT(4936260.3/3)</f>
        <v>2516.7344976028758</v>
      </c>
      <c r="F55" s="50">
        <v>425.464</v>
      </c>
    </row>
    <row r="56" spans="1:6" ht="13.5" x14ac:dyDescent="0.25">
      <c r="A56" s="29"/>
      <c r="B56" s="61" t="s">
        <v>11</v>
      </c>
      <c r="C56" s="51" t="s">
        <v>14</v>
      </c>
      <c r="D56" s="51" t="s">
        <v>14</v>
      </c>
      <c r="E56" s="53">
        <v>4.4270019999999999</v>
      </c>
      <c r="F56" s="51">
        <v>10.3</v>
      </c>
    </row>
    <row r="57" spans="1:6" ht="13.5" x14ac:dyDescent="0.25">
      <c r="A57" s="29"/>
      <c r="B57" s="61" t="s">
        <v>12</v>
      </c>
      <c r="C57" s="50">
        <v>82</v>
      </c>
      <c r="D57" s="50">
        <v>120</v>
      </c>
      <c r="E57" s="57">
        <v>53639</v>
      </c>
      <c r="F57" s="50">
        <v>3516.07</v>
      </c>
    </row>
    <row r="58" spans="1:6" ht="13.5" x14ac:dyDescent="0.25">
      <c r="A58" s="29"/>
      <c r="B58" s="61" t="s">
        <v>13</v>
      </c>
      <c r="C58" s="50">
        <v>74</v>
      </c>
      <c r="D58" s="50">
        <v>107</v>
      </c>
      <c r="E58" s="57">
        <v>46352</v>
      </c>
      <c r="F58" s="50">
        <v>2495.1999999999998</v>
      </c>
    </row>
  </sheetData>
  <sortState ref="A8:I53">
    <sortCondition ref="A8:A53"/>
  </sortState>
  <pageMargins left="0.7" right="0.7" top="0.75" bottom="0.75" header="0.3" footer="0.3"/>
  <pageSetup paperSize="9" scale="91" fitToHeight="0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37" workbookViewId="0">
      <selection activeCell="M49" sqref="M49"/>
    </sheetView>
  </sheetViews>
  <sheetFormatPr baseColWidth="10" defaultRowHeight="12.75" x14ac:dyDescent="0.25"/>
  <cols>
    <col min="1" max="1" width="19.28515625" style="4" bestFit="1" customWidth="1"/>
    <col min="2" max="2" width="16.7109375" style="4" customWidth="1"/>
    <col min="3" max="3" width="7.85546875" style="4" bestFit="1" customWidth="1"/>
    <col min="4" max="4" width="9.140625" style="4" bestFit="1" customWidth="1"/>
    <col min="5" max="5" width="7.7109375" style="4" bestFit="1" customWidth="1"/>
    <col min="6" max="6" width="10" style="4" bestFit="1" customWidth="1"/>
    <col min="7" max="7" width="8.7109375" style="4" bestFit="1" customWidth="1"/>
    <col min="8" max="8" width="10" style="4" bestFit="1" customWidth="1"/>
    <col min="9" max="9" width="10.28515625" style="4" bestFit="1" customWidth="1"/>
    <col min="10" max="16384" width="11.42578125" style="4"/>
  </cols>
  <sheetData>
    <row r="1" spans="1:9" x14ac:dyDescent="0.25">
      <c r="A1" s="4" t="s">
        <v>107</v>
      </c>
    </row>
    <row r="2" spans="1:9" x14ac:dyDescent="0.25">
      <c r="A2" s="4" t="s">
        <v>39</v>
      </c>
    </row>
    <row r="3" spans="1:9" s="30" customFormat="1" x14ac:dyDescent="0.25">
      <c r="A3" s="31" t="s">
        <v>111</v>
      </c>
    </row>
    <row r="4" spans="1:9" x14ac:dyDescent="0.25">
      <c r="A4" s="4" t="s">
        <v>24</v>
      </c>
    </row>
    <row r="5" spans="1:9" x14ac:dyDescent="0.25">
      <c r="A5" s="4" t="s">
        <v>25</v>
      </c>
    </row>
    <row r="7" spans="1:9" ht="38.25" x14ac:dyDescent="0.25">
      <c r="A7" s="6" t="s">
        <v>0</v>
      </c>
      <c r="B7" s="6" t="s">
        <v>1</v>
      </c>
      <c r="C7" s="6" t="s">
        <v>2</v>
      </c>
      <c r="D7" s="8" t="s">
        <v>3</v>
      </c>
      <c r="E7" s="8" t="s">
        <v>5</v>
      </c>
      <c r="F7" s="8" t="s">
        <v>6</v>
      </c>
      <c r="G7" s="8" t="s">
        <v>15</v>
      </c>
      <c r="H7" s="8" t="s">
        <v>16</v>
      </c>
      <c r="I7" s="8" t="s">
        <v>17</v>
      </c>
    </row>
    <row r="8" spans="1:9" x14ac:dyDescent="0.25">
      <c r="A8" s="5" t="s">
        <v>67</v>
      </c>
      <c r="B8" s="5" t="s">
        <v>8</v>
      </c>
      <c r="C8" s="22">
        <v>75.951010199999999</v>
      </c>
      <c r="D8" s="2">
        <v>204.959294</v>
      </c>
      <c r="E8" s="2">
        <v>48034.755299999997</v>
      </c>
      <c r="F8" s="20">
        <v>2971.09</v>
      </c>
      <c r="G8" s="21">
        <v>37.031199999999998</v>
      </c>
      <c r="H8" s="20">
        <v>2703.89</v>
      </c>
      <c r="I8" s="14">
        <f t="shared" ref="I8:I54" si="0">+H8/$H$55</f>
        <v>0.94081071677105077</v>
      </c>
    </row>
    <row r="9" spans="1:9" x14ac:dyDescent="0.25">
      <c r="A9" s="5" t="s">
        <v>65</v>
      </c>
      <c r="B9" s="5" t="s">
        <v>8</v>
      </c>
      <c r="C9" s="22">
        <v>76.605388399999995</v>
      </c>
      <c r="D9" s="2">
        <v>208.65650299999999</v>
      </c>
      <c r="E9" s="2">
        <v>49157.360500000003</v>
      </c>
      <c r="F9" s="20">
        <v>3320.39</v>
      </c>
      <c r="G9" s="21">
        <v>43.394199999999998</v>
      </c>
      <c r="H9" s="20">
        <v>3437.95</v>
      </c>
      <c r="I9" s="14">
        <f t="shared" si="0"/>
        <v>1.1962247738343772</v>
      </c>
    </row>
    <row r="10" spans="1:9" x14ac:dyDescent="0.25">
      <c r="A10" s="5" t="s">
        <v>66</v>
      </c>
      <c r="B10" s="5" t="s">
        <v>8</v>
      </c>
      <c r="C10" s="22">
        <v>75.022332300000002</v>
      </c>
      <c r="D10" s="2">
        <v>166.61360300000001</v>
      </c>
      <c r="E10" s="2">
        <v>49589.770100000002</v>
      </c>
      <c r="F10" s="20">
        <v>3178.21</v>
      </c>
      <c r="G10" s="21">
        <v>47.069299999999998</v>
      </c>
      <c r="H10" s="20">
        <v>3456.44</v>
      </c>
      <c r="I10" s="14">
        <f t="shared" si="0"/>
        <v>1.2026583159359778</v>
      </c>
    </row>
    <row r="11" spans="1:9" x14ac:dyDescent="0.25">
      <c r="A11" s="5" t="s">
        <v>85</v>
      </c>
      <c r="B11" s="5" t="s">
        <v>8</v>
      </c>
      <c r="C11" s="22">
        <v>75.964859099999998</v>
      </c>
      <c r="D11" s="2">
        <v>163.794893</v>
      </c>
      <c r="E11" s="2">
        <v>40573.742299999998</v>
      </c>
      <c r="F11" s="20">
        <v>2077.9</v>
      </c>
      <c r="G11" s="21">
        <v>51.7652</v>
      </c>
      <c r="H11" s="20">
        <v>2660.48</v>
      </c>
      <c r="I11" s="14">
        <f t="shared" si="0"/>
        <v>0.92570633263743907</v>
      </c>
    </row>
    <row r="12" spans="1:9" x14ac:dyDescent="0.25">
      <c r="A12" s="5" t="s">
        <v>69</v>
      </c>
      <c r="B12" s="5" t="s">
        <v>42</v>
      </c>
      <c r="C12" s="22">
        <v>74.001927499999994</v>
      </c>
      <c r="D12" s="2">
        <v>188.10247799999999</v>
      </c>
      <c r="E12" s="2">
        <v>48687.214699999997</v>
      </c>
      <c r="F12" s="20">
        <v>3046.55</v>
      </c>
      <c r="G12" s="21">
        <v>47.401800000000001</v>
      </c>
      <c r="H12" s="20">
        <v>3345.45</v>
      </c>
      <c r="I12" s="14">
        <f t="shared" si="0"/>
        <v>1.1640396659707724</v>
      </c>
    </row>
    <row r="13" spans="1:9" x14ac:dyDescent="0.25">
      <c r="A13" s="5" t="s">
        <v>68</v>
      </c>
      <c r="B13" s="5" t="s">
        <v>42</v>
      </c>
      <c r="C13" s="22">
        <v>75.9909964</v>
      </c>
      <c r="D13" s="2">
        <v>186.93328299999999</v>
      </c>
      <c r="E13" s="2">
        <v>46369.209000000003</v>
      </c>
      <c r="F13" s="20">
        <v>2935.17</v>
      </c>
      <c r="G13" s="21">
        <v>45.090299999999999</v>
      </c>
      <c r="H13" s="20">
        <v>3189.91</v>
      </c>
      <c r="I13" s="14">
        <f t="shared" si="0"/>
        <v>1.109919972164231</v>
      </c>
    </row>
    <row r="14" spans="1:9" x14ac:dyDescent="0.25">
      <c r="A14" s="5" t="s">
        <v>86</v>
      </c>
      <c r="B14" s="5" t="s">
        <v>47</v>
      </c>
      <c r="C14" s="22">
        <v>71.943617099999997</v>
      </c>
      <c r="D14" s="2">
        <v>176.10555199999999</v>
      </c>
      <c r="E14" s="2">
        <v>50149.322</v>
      </c>
      <c r="F14" s="20">
        <v>2441.46</v>
      </c>
      <c r="G14" s="21">
        <v>34.645200000000003</v>
      </c>
      <c r="H14" s="20">
        <v>2129.61</v>
      </c>
      <c r="I14" s="14">
        <f t="shared" si="0"/>
        <v>0.74099164926931116</v>
      </c>
    </row>
    <row r="15" spans="1:9" x14ac:dyDescent="0.25">
      <c r="A15" s="5" t="s">
        <v>102</v>
      </c>
      <c r="B15" s="5" t="s">
        <v>103</v>
      </c>
      <c r="C15" s="22">
        <v>74.365976599999996</v>
      </c>
      <c r="D15" s="2">
        <v>180.46708100000001</v>
      </c>
      <c r="E15" s="2">
        <v>52075.2696</v>
      </c>
      <c r="F15" s="20">
        <v>2551.0100000000002</v>
      </c>
      <c r="G15" s="21">
        <v>42.847999999999999</v>
      </c>
      <c r="H15" s="20">
        <v>2590.69</v>
      </c>
      <c r="I15" s="14">
        <f t="shared" si="0"/>
        <v>0.90142310368823941</v>
      </c>
    </row>
    <row r="16" spans="1:9" x14ac:dyDescent="0.25">
      <c r="A16" s="5" t="s">
        <v>91</v>
      </c>
      <c r="B16" s="5" t="s">
        <v>45</v>
      </c>
      <c r="C16" s="22">
        <v>72.020671800000002</v>
      </c>
      <c r="D16" s="2">
        <v>179.72045900000001</v>
      </c>
      <c r="E16" s="2">
        <v>45486.137000000002</v>
      </c>
      <c r="F16" s="20">
        <v>2937.83</v>
      </c>
      <c r="G16" s="21">
        <v>38.247100000000003</v>
      </c>
      <c r="H16" s="20">
        <v>2651.85</v>
      </c>
      <c r="I16" s="14">
        <f t="shared" si="0"/>
        <v>0.92270354906054275</v>
      </c>
    </row>
    <row r="17" spans="1:9" x14ac:dyDescent="0.25">
      <c r="A17" s="5" t="s">
        <v>92</v>
      </c>
      <c r="B17" s="5" t="s">
        <v>45</v>
      </c>
      <c r="C17" s="22">
        <v>71.684940800000007</v>
      </c>
      <c r="D17" s="2">
        <v>176.67610199999999</v>
      </c>
      <c r="E17" s="2">
        <v>44655.621200000001</v>
      </c>
      <c r="F17" s="20">
        <v>2322.37</v>
      </c>
      <c r="G17" s="21">
        <v>39.9831</v>
      </c>
      <c r="H17" s="20">
        <v>2213.38</v>
      </c>
      <c r="I17" s="14">
        <f t="shared" si="0"/>
        <v>0.77013917884481564</v>
      </c>
    </row>
    <row r="18" spans="1:9" x14ac:dyDescent="0.25">
      <c r="A18" s="5" t="s">
        <v>90</v>
      </c>
      <c r="B18" s="5" t="s">
        <v>46</v>
      </c>
      <c r="C18" s="22">
        <v>72.069711699999999</v>
      </c>
      <c r="D18" s="2">
        <v>182.774666</v>
      </c>
      <c r="E18" s="2">
        <v>41888.088400000001</v>
      </c>
      <c r="F18" s="20">
        <v>2800.74</v>
      </c>
      <c r="G18" s="21">
        <v>37.324100000000001</v>
      </c>
      <c r="H18" s="20">
        <v>2425.9299999999998</v>
      </c>
      <c r="I18" s="14">
        <f t="shared" si="0"/>
        <v>0.84409533750869858</v>
      </c>
    </row>
    <row r="19" spans="1:9" x14ac:dyDescent="0.25">
      <c r="A19" s="5" t="s">
        <v>56</v>
      </c>
      <c r="B19" s="5" t="s">
        <v>48</v>
      </c>
      <c r="C19" s="22">
        <v>74.704305300000001</v>
      </c>
      <c r="D19" s="2">
        <v>182.94313299999999</v>
      </c>
      <c r="E19" s="2">
        <v>48476.592299999997</v>
      </c>
      <c r="F19" s="20">
        <v>3408.01</v>
      </c>
      <c r="G19" s="21">
        <v>43.263300000000001</v>
      </c>
      <c r="H19" s="20">
        <v>3441.47</v>
      </c>
      <c r="I19" s="14">
        <f t="shared" si="0"/>
        <v>1.1974495476687543</v>
      </c>
    </row>
    <row r="20" spans="1:9" x14ac:dyDescent="0.25">
      <c r="A20" s="5" t="s">
        <v>104</v>
      </c>
      <c r="B20" s="5" t="s">
        <v>48</v>
      </c>
      <c r="C20" s="22">
        <v>70.054405399999993</v>
      </c>
      <c r="D20" s="2">
        <v>186.11180200000001</v>
      </c>
      <c r="E20" s="2">
        <v>46922.834900000002</v>
      </c>
      <c r="F20" s="20">
        <v>2793.27</v>
      </c>
      <c r="G20" s="21">
        <v>47.412799999999997</v>
      </c>
      <c r="H20" s="20">
        <v>3000.51</v>
      </c>
      <c r="I20" s="14">
        <f t="shared" si="0"/>
        <v>1.0440187891440502</v>
      </c>
    </row>
    <row r="21" spans="1:9" x14ac:dyDescent="0.25">
      <c r="A21" s="5" t="s">
        <v>89</v>
      </c>
      <c r="B21" s="5" t="s">
        <v>46</v>
      </c>
      <c r="C21" s="22">
        <v>72.390236400000006</v>
      </c>
      <c r="D21" s="2">
        <v>165.18316200000001</v>
      </c>
      <c r="E21" s="2">
        <v>36626.764199999998</v>
      </c>
      <c r="F21" s="20">
        <v>1958.93</v>
      </c>
      <c r="G21" s="21">
        <v>40.521799999999999</v>
      </c>
      <c r="H21" s="20">
        <v>1900.54</v>
      </c>
      <c r="I21" s="14">
        <f t="shared" si="0"/>
        <v>0.66128740431454414</v>
      </c>
    </row>
    <row r="22" spans="1:9" x14ac:dyDescent="0.25">
      <c r="A22" s="5" t="s">
        <v>88</v>
      </c>
      <c r="B22" s="5" t="s">
        <v>46</v>
      </c>
      <c r="C22" s="22">
        <v>72.328387899999996</v>
      </c>
      <c r="D22" s="2">
        <v>174.53744900000001</v>
      </c>
      <c r="E22" s="2">
        <v>37577.867700000003</v>
      </c>
      <c r="F22" s="20">
        <v>2209.37</v>
      </c>
      <c r="G22" s="21">
        <v>41.399299999999997</v>
      </c>
      <c r="H22" s="20">
        <v>2196.02</v>
      </c>
      <c r="I22" s="14">
        <f t="shared" si="0"/>
        <v>0.76409881697981907</v>
      </c>
    </row>
    <row r="23" spans="1:9" x14ac:dyDescent="0.25">
      <c r="A23" s="5" t="s">
        <v>63</v>
      </c>
      <c r="B23" s="5" t="s">
        <v>43</v>
      </c>
      <c r="C23" s="22">
        <v>77.325470100000004</v>
      </c>
      <c r="D23" s="2">
        <v>167.537712</v>
      </c>
      <c r="E23" s="2">
        <v>47356.886500000001</v>
      </c>
      <c r="F23" s="20">
        <v>3067.38</v>
      </c>
      <c r="G23" s="21">
        <v>46.548200000000001</v>
      </c>
      <c r="H23" s="20">
        <v>3271.96</v>
      </c>
      <c r="I23" s="14">
        <f t="shared" si="0"/>
        <v>1.1384690327070286</v>
      </c>
    </row>
    <row r="24" spans="1:9" x14ac:dyDescent="0.25">
      <c r="A24" s="5" t="s">
        <v>64</v>
      </c>
      <c r="B24" s="5" t="s">
        <v>43</v>
      </c>
      <c r="C24" s="22">
        <v>72.952050499999999</v>
      </c>
      <c r="D24" s="2">
        <v>175.536721</v>
      </c>
      <c r="E24" s="2">
        <v>48384.313499999997</v>
      </c>
      <c r="F24" s="20">
        <v>2247.0300000000002</v>
      </c>
      <c r="G24" s="21">
        <v>37.6494</v>
      </c>
      <c r="H24" s="20">
        <v>2039.33</v>
      </c>
      <c r="I24" s="14">
        <f t="shared" si="0"/>
        <v>0.70957898399443287</v>
      </c>
    </row>
    <row r="25" spans="1:9" x14ac:dyDescent="0.25">
      <c r="A25" s="5" t="s">
        <v>84</v>
      </c>
      <c r="B25" s="5" t="s">
        <v>80</v>
      </c>
      <c r="C25" s="22">
        <v>77.329745299999999</v>
      </c>
      <c r="D25" s="2">
        <v>193.004379</v>
      </c>
      <c r="E25" s="2">
        <v>45901.962599999999</v>
      </c>
      <c r="F25" s="20">
        <v>2914.37</v>
      </c>
      <c r="G25" s="21">
        <v>43.414499999999997</v>
      </c>
      <c r="H25" s="20">
        <v>3050.18</v>
      </c>
      <c r="I25" s="14">
        <f t="shared" si="0"/>
        <v>1.0613013221990257</v>
      </c>
    </row>
    <row r="26" spans="1:9" x14ac:dyDescent="0.25">
      <c r="A26" s="5" t="s">
        <v>74</v>
      </c>
      <c r="B26" s="5" t="s">
        <v>75</v>
      </c>
      <c r="C26" s="22">
        <v>78.266019299999996</v>
      </c>
      <c r="D26" s="2">
        <v>169.26969</v>
      </c>
      <c r="E26" s="2">
        <v>48484.911099999998</v>
      </c>
      <c r="F26" s="20">
        <v>2739.4</v>
      </c>
      <c r="G26" s="21">
        <v>37.632800000000003</v>
      </c>
      <c r="H26" s="20">
        <v>2504.0700000000002</v>
      </c>
      <c r="I26" s="14">
        <f t="shared" si="0"/>
        <v>0.87128392484342387</v>
      </c>
    </row>
    <row r="27" spans="1:9" x14ac:dyDescent="0.25">
      <c r="A27" s="5" t="s">
        <v>82</v>
      </c>
      <c r="B27" s="5" t="s">
        <v>32</v>
      </c>
      <c r="C27" s="22">
        <v>75.306105599999995</v>
      </c>
      <c r="D27" s="2">
        <v>187.27068199999999</v>
      </c>
      <c r="E27" s="2">
        <v>49418.268400000001</v>
      </c>
      <c r="F27" s="20">
        <v>3157.85</v>
      </c>
      <c r="G27" s="21">
        <v>47.125700000000002</v>
      </c>
      <c r="H27" s="20">
        <v>3437.36</v>
      </c>
      <c r="I27" s="14">
        <f t="shared" si="0"/>
        <v>1.1960194850382742</v>
      </c>
    </row>
    <row r="28" spans="1:9" x14ac:dyDescent="0.25">
      <c r="A28" s="5" t="s">
        <v>83</v>
      </c>
      <c r="B28" s="5" t="s">
        <v>32</v>
      </c>
      <c r="C28" s="22">
        <v>74.634543600000001</v>
      </c>
      <c r="D28" s="2">
        <v>186.48829900000001</v>
      </c>
      <c r="E28" s="2">
        <v>49733.496400000004</v>
      </c>
      <c r="F28" s="20">
        <v>3309.47</v>
      </c>
      <c r="G28" s="21">
        <v>35.4499</v>
      </c>
      <c r="H28" s="20">
        <v>2862.18</v>
      </c>
      <c r="I28" s="14">
        <f t="shared" si="0"/>
        <v>0.99588726513569936</v>
      </c>
    </row>
    <row r="29" spans="1:9" x14ac:dyDescent="0.25">
      <c r="A29" s="5" t="s">
        <v>70</v>
      </c>
      <c r="B29" s="5" t="s">
        <v>41</v>
      </c>
      <c r="C29" s="22">
        <v>74.961941300000007</v>
      </c>
      <c r="D29" s="2">
        <v>200.46182200000001</v>
      </c>
      <c r="E29" s="2">
        <v>46431.192499999997</v>
      </c>
      <c r="F29" s="20">
        <v>3200.76</v>
      </c>
      <c r="G29" s="21">
        <v>42.9345</v>
      </c>
      <c r="H29" s="20">
        <v>3266.47</v>
      </c>
      <c r="I29" s="14">
        <f t="shared" si="0"/>
        <v>1.1365588030619345</v>
      </c>
    </row>
    <row r="30" spans="1:9" x14ac:dyDescent="0.25">
      <c r="A30" s="5" t="s">
        <v>71</v>
      </c>
      <c r="B30" s="5" t="s">
        <v>41</v>
      </c>
      <c r="C30" s="22">
        <v>74.652767699999998</v>
      </c>
      <c r="D30" s="2">
        <v>209.817567</v>
      </c>
      <c r="E30" s="2">
        <v>44723.652699999999</v>
      </c>
      <c r="F30" s="20">
        <v>2778.09</v>
      </c>
      <c r="G30" s="21">
        <v>38.741199999999999</v>
      </c>
      <c r="H30" s="20">
        <v>2634.48</v>
      </c>
      <c r="I30" s="14">
        <f t="shared" si="0"/>
        <v>0.91665970772442584</v>
      </c>
    </row>
    <row r="31" spans="1:9" x14ac:dyDescent="0.25">
      <c r="A31" s="5" t="s">
        <v>31</v>
      </c>
      <c r="B31" s="5" t="s">
        <v>98</v>
      </c>
      <c r="C31" s="22">
        <v>73.309023400000001</v>
      </c>
      <c r="D31" s="2">
        <v>169.60375199999999</v>
      </c>
      <c r="E31" s="2">
        <v>46828.792099999999</v>
      </c>
      <c r="F31" s="20">
        <v>3000.17</v>
      </c>
      <c r="G31" s="21">
        <v>47.693800000000003</v>
      </c>
      <c r="H31" s="20">
        <v>3363.91</v>
      </c>
      <c r="I31" s="14">
        <f t="shared" si="0"/>
        <v>1.1704627696590117</v>
      </c>
    </row>
    <row r="32" spans="1:9" x14ac:dyDescent="0.25">
      <c r="A32" s="5" t="s">
        <v>99</v>
      </c>
      <c r="B32" s="5" t="s">
        <v>98</v>
      </c>
      <c r="C32" s="22">
        <v>75.410958300000004</v>
      </c>
      <c r="D32" s="2">
        <v>180.91712200000001</v>
      </c>
      <c r="E32" s="2">
        <v>48771.830199999997</v>
      </c>
      <c r="F32" s="20">
        <v>3085.95</v>
      </c>
      <c r="G32" s="21">
        <v>45.950600000000001</v>
      </c>
      <c r="H32" s="20">
        <v>3357.25</v>
      </c>
      <c r="I32" s="14">
        <f t="shared" si="0"/>
        <v>1.1681454418928323</v>
      </c>
    </row>
    <row r="33" spans="1:9" x14ac:dyDescent="0.25">
      <c r="A33" s="5" t="s">
        <v>93</v>
      </c>
      <c r="B33" s="5" t="s">
        <v>49</v>
      </c>
      <c r="C33" s="22">
        <v>73.712118500000003</v>
      </c>
      <c r="D33" s="2">
        <v>169.05858599999999</v>
      </c>
      <c r="E33" s="2">
        <v>46879.077400000002</v>
      </c>
      <c r="F33" s="20">
        <v>2908.08</v>
      </c>
      <c r="G33" s="21">
        <v>47.265500000000003</v>
      </c>
      <c r="H33" s="20">
        <v>3190.27</v>
      </c>
      <c r="I33" s="14">
        <f t="shared" si="0"/>
        <v>1.1100452331245652</v>
      </c>
    </row>
    <row r="34" spans="1:9" x14ac:dyDescent="0.25">
      <c r="A34" s="5" t="s">
        <v>94</v>
      </c>
      <c r="B34" s="5" t="s">
        <v>49</v>
      </c>
      <c r="C34" s="22">
        <v>74.663698800000006</v>
      </c>
      <c r="D34" s="2">
        <v>174.65342799999999</v>
      </c>
      <c r="E34" s="2">
        <v>50963.227099999996</v>
      </c>
      <c r="F34" s="20">
        <v>2943.64</v>
      </c>
      <c r="G34" s="21">
        <v>39.807699999999997</v>
      </c>
      <c r="H34" s="20">
        <v>2751.42</v>
      </c>
      <c r="I34" s="14">
        <f t="shared" si="0"/>
        <v>0.9573486430062631</v>
      </c>
    </row>
    <row r="35" spans="1:9" x14ac:dyDescent="0.25">
      <c r="A35" s="5" t="s">
        <v>95</v>
      </c>
      <c r="B35" s="5" t="s">
        <v>49</v>
      </c>
      <c r="C35" s="22">
        <v>74.667236799999998</v>
      </c>
      <c r="D35" s="2">
        <v>182.30221499999999</v>
      </c>
      <c r="E35" s="2">
        <v>45591.877999999997</v>
      </c>
      <c r="F35" s="20">
        <v>3172.59</v>
      </c>
      <c r="G35" s="21">
        <v>45.945500000000003</v>
      </c>
      <c r="H35" s="20">
        <v>3394.01</v>
      </c>
      <c r="I35" s="14">
        <f t="shared" si="0"/>
        <v>1.1809359777313848</v>
      </c>
    </row>
    <row r="36" spans="1:9" x14ac:dyDescent="0.25">
      <c r="A36" s="5" t="s">
        <v>59</v>
      </c>
      <c r="B36" s="5" t="s">
        <v>40</v>
      </c>
      <c r="C36" s="22">
        <v>76.330885600000002</v>
      </c>
      <c r="D36" s="2">
        <v>179.60880900000001</v>
      </c>
      <c r="E36" s="2">
        <v>46889.640200000002</v>
      </c>
      <c r="F36" s="20">
        <v>3211.47</v>
      </c>
      <c r="G36" s="21">
        <v>44.584299999999999</v>
      </c>
      <c r="H36" s="20">
        <v>3293.67</v>
      </c>
      <c r="I36" s="14">
        <f t="shared" si="0"/>
        <v>1.1460229645093947</v>
      </c>
    </row>
    <row r="37" spans="1:9" x14ac:dyDescent="0.25">
      <c r="A37" s="5" t="s">
        <v>60</v>
      </c>
      <c r="B37" s="5" t="s">
        <v>40</v>
      </c>
      <c r="C37" s="22">
        <v>78.373989800000004</v>
      </c>
      <c r="D37" s="2">
        <v>175.96987300000001</v>
      </c>
      <c r="E37" s="2">
        <v>47178.830099999999</v>
      </c>
      <c r="F37" s="20">
        <v>3001.94</v>
      </c>
      <c r="G37" s="21">
        <v>48.183700000000002</v>
      </c>
      <c r="H37" s="20">
        <v>3503.87</v>
      </c>
      <c r="I37" s="14">
        <f t="shared" si="0"/>
        <v>1.2191614474599861</v>
      </c>
    </row>
    <row r="38" spans="1:9" x14ac:dyDescent="0.25">
      <c r="A38" s="5" t="s">
        <v>79</v>
      </c>
      <c r="B38" s="5" t="s">
        <v>80</v>
      </c>
      <c r="C38" s="22">
        <v>75.381282900000002</v>
      </c>
      <c r="D38" s="2">
        <v>215.463279</v>
      </c>
      <c r="E38" s="2">
        <v>41158.1702</v>
      </c>
      <c r="F38" s="20">
        <v>2777.54</v>
      </c>
      <c r="G38" s="21">
        <v>39.901200000000003</v>
      </c>
      <c r="H38" s="20">
        <v>2602.39</v>
      </c>
      <c r="I38" s="14">
        <f t="shared" si="0"/>
        <v>0.90549408489909533</v>
      </c>
    </row>
    <row r="39" spans="1:9" x14ac:dyDescent="0.25">
      <c r="A39" s="5" t="s">
        <v>81</v>
      </c>
      <c r="B39" s="5" t="s">
        <v>80</v>
      </c>
      <c r="C39" s="22">
        <v>75.6133016</v>
      </c>
      <c r="D39" s="2">
        <v>200.46562499999999</v>
      </c>
      <c r="E39" s="2">
        <v>42969.206899999997</v>
      </c>
      <c r="F39" s="20">
        <v>2820.44</v>
      </c>
      <c r="G39" s="21">
        <v>36.871400000000001</v>
      </c>
      <c r="H39" s="20">
        <v>2559.27</v>
      </c>
      <c r="I39" s="14">
        <f t="shared" si="0"/>
        <v>0.89049060542797498</v>
      </c>
    </row>
    <row r="40" spans="1:9" x14ac:dyDescent="0.25">
      <c r="A40" s="5" t="s">
        <v>62</v>
      </c>
      <c r="B40" s="5" t="s">
        <v>40</v>
      </c>
      <c r="C40" s="22">
        <v>74.670254700000001</v>
      </c>
      <c r="D40" s="2">
        <v>196.32895400000001</v>
      </c>
      <c r="E40" s="2">
        <v>44947.710599999999</v>
      </c>
      <c r="F40" s="20">
        <v>3080.54</v>
      </c>
      <c r="G40" s="21">
        <v>40.5075</v>
      </c>
      <c r="H40" s="20">
        <v>2965.39</v>
      </c>
      <c r="I40" s="14">
        <f t="shared" si="0"/>
        <v>1.0317988865692413</v>
      </c>
    </row>
    <row r="41" spans="1:9" x14ac:dyDescent="0.25">
      <c r="A41" s="5" t="s">
        <v>61</v>
      </c>
      <c r="B41" s="5" t="s">
        <v>40</v>
      </c>
      <c r="C41" s="22">
        <v>75.678067900000002</v>
      </c>
      <c r="D41" s="2">
        <v>188.77774099999999</v>
      </c>
      <c r="E41" s="2">
        <v>49232.548699999999</v>
      </c>
      <c r="F41" s="20">
        <v>2806</v>
      </c>
      <c r="G41" s="21">
        <v>35.957099999999997</v>
      </c>
      <c r="H41" s="20">
        <v>2398.11</v>
      </c>
      <c r="I41" s="14">
        <f t="shared" si="0"/>
        <v>0.83441544885177454</v>
      </c>
    </row>
    <row r="42" spans="1:9" x14ac:dyDescent="0.25">
      <c r="A42" s="5" t="s">
        <v>73</v>
      </c>
      <c r="B42" s="5" t="s">
        <v>53</v>
      </c>
      <c r="C42" s="22">
        <v>74.628507900000002</v>
      </c>
      <c r="D42" s="2">
        <v>188.43482</v>
      </c>
      <c r="E42" s="2">
        <v>44485.883600000001</v>
      </c>
      <c r="F42" s="20">
        <v>2784.07</v>
      </c>
      <c r="G42" s="21">
        <v>37.215499999999999</v>
      </c>
      <c r="H42" s="20">
        <v>2471.42</v>
      </c>
      <c r="I42" s="14">
        <f t="shared" si="0"/>
        <v>0.85992345163535144</v>
      </c>
    </row>
    <row r="43" spans="1:9" x14ac:dyDescent="0.25">
      <c r="A43" s="5" t="s">
        <v>72</v>
      </c>
      <c r="B43" s="5" t="s">
        <v>53</v>
      </c>
      <c r="C43" s="22">
        <v>75.320054600000006</v>
      </c>
      <c r="D43" s="2">
        <v>213.46661599999999</v>
      </c>
      <c r="E43" s="2">
        <v>43902.564200000001</v>
      </c>
      <c r="F43" s="20">
        <v>3129.91</v>
      </c>
      <c r="G43" s="21">
        <v>46.560400000000001</v>
      </c>
      <c r="H43" s="20">
        <v>3403.14</v>
      </c>
      <c r="I43" s="14">
        <f t="shared" si="0"/>
        <v>1.1841127348643006</v>
      </c>
    </row>
    <row r="44" spans="1:9" x14ac:dyDescent="0.25">
      <c r="A44" s="5" t="s">
        <v>58</v>
      </c>
      <c r="B44" s="5" t="s">
        <v>7</v>
      </c>
      <c r="C44" s="22">
        <v>74.015776399999993</v>
      </c>
      <c r="D44" s="2">
        <v>183.60474300000001</v>
      </c>
      <c r="E44" s="2">
        <v>44494.175499999998</v>
      </c>
      <c r="F44" s="20">
        <v>2609.85</v>
      </c>
      <c r="G44" s="21">
        <v>40.669499999999999</v>
      </c>
      <c r="H44" s="20">
        <v>2569.3000000000002</v>
      </c>
      <c r="I44" s="14">
        <f t="shared" si="0"/>
        <v>0.89398051496172593</v>
      </c>
    </row>
    <row r="45" spans="1:9" x14ac:dyDescent="0.25">
      <c r="A45" s="5" t="s">
        <v>57</v>
      </c>
      <c r="B45" s="5" t="s">
        <v>7</v>
      </c>
      <c r="C45" s="22">
        <v>72.580608299999994</v>
      </c>
      <c r="D45" s="2">
        <v>179.98504199999999</v>
      </c>
      <c r="E45" s="2">
        <v>52339.583500000001</v>
      </c>
      <c r="F45" s="20">
        <v>2679.28</v>
      </c>
      <c r="G45" s="21">
        <v>44.558199999999999</v>
      </c>
      <c r="H45" s="20">
        <v>2736.75</v>
      </c>
      <c r="I45" s="14">
        <f t="shared" si="0"/>
        <v>0.95224425887265141</v>
      </c>
    </row>
    <row r="46" spans="1:9" x14ac:dyDescent="0.25">
      <c r="A46" s="5" t="s">
        <v>105</v>
      </c>
      <c r="B46" s="5" t="s">
        <v>106</v>
      </c>
      <c r="C46" s="22">
        <v>78.292256699999996</v>
      </c>
      <c r="D46" s="2">
        <v>180.10174900000001</v>
      </c>
      <c r="E46" s="2">
        <v>49036.144200000002</v>
      </c>
      <c r="F46" s="20">
        <v>2999.32</v>
      </c>
      <c r="G46" s="21">
        <v>44.257800000000003</v>
      </c>
      <c r="H46" s="20">
        <v>3128.86</v>
      </c>
      <c r="I46" s="14">
        <f t="shared" si="0"/>
        <v>1.0886778009742519</v>
      </c>
    </row>
    <row r="47" spans="1:9" x14ac:dyDescent="0.25">
      <c r="A47" s="5" t="s">
        <v>100</v>
      </c>
      <c r="B47" s="5" t="s">
        <v>101</v>
      </c>
      <c r="C47" s="22">
        <v>75.064816300000004</v>
      </c>
      <c r="D47" s="2">
        <v>207.65895</v>
      </c>
      <c r="E47" s="2">
        <v>36320.963499999998</v>
      </c>
      <c r="F47" s="20">
        <v>2455.7800000000002</v>
      </c>
      <c r="G47" s="21">
        <v>44.948900000000002</v>
      </c>
      <c r="H47" s="20">
        <v>2615.13</v>
      </c>
      <c r="I47" s="14">
        <f t="shared" si="0"/>
        <v>0.90992693110647183</v>
      </c>
    </row>
    <row r="48" spans="1:9" x14ac:dyDescent="0.25">
      <c r="A48" s="5" t="s">
        <v>96</v>
      </c>
      <c r="B48" s="5" t="s">
        <v>97</v>
      </c>
      <c r="C48" s="22">
        <v>78.626010199999996</v>
      </c>
      <c r="D48" s="2">
        <v>178.363461</v>
      </c>
      <c r="E48" s="2">
        <v>46285.222199999997</v>
      </c>
      <c r="F48" s="20">
        <v>2751.61</v>
      </c>
      <c r="G48" s="21">
        <v>40.9953</v>
      </c>
      <c r="H48" s="20">
        <v>2716.92</v>
      </c>
      <c r="I48" s="14">
        <f t="shared" si="0"/>
        <v>0.94534446764091862</v>
      </c>
    </row>
    <row r="49" spans="1:9" x14ac:dyDescent="0.25">
      <c r="A49" s="5" t="s">
        <v>33</v>
      </c>
      <c r="B49" s="5" t="s">
        <v>127</v>
      </c>
      <c r="C49" s="22">
        <v>77.336301199999994</v>
      </c>
      <c r="D49" s="2">
        <v>199.67990499999999</v>
      </c>
      <c r="E49" s="2">
        <v>45768.798999999999</v>
      </c>
      <c r="F49" s="20">
        <v>3208.24</v>
      </c>
      <c r="G49" s="21">
        <v>40.743099999999998</v>
      </c>
      <c r="H49" s="20">
        <v>3129.93</v>
      </c>
      <c r="I49" s="14">
        <f t="shared" si="0"/>
        <v>1.0890501043841336</v>
      </c>
    </row>
    <row r="50" spans="1:9" x14ac:dyDescent="0.25">
      <c r="A50" s="5" t="s">
        <v>34</v>
      </c>
      <c r="B50" s="5" t="s">
        <v>127</v>
      </c>
      <c r="C50" s="22">
        <v>75.362958699999993</v>
      </c>
      <c r="D50" s="2">
        <v>174.10700900000001</v>
      </c>
      <c r="E50" s="2">
        <v>49451.463100000001</v>
      </c>
      <c r="F50" s="20">
        <v>3104.13</v>
      </c>
      <c r="G50" s="21">
        <v>45.914999999999999</v>
      </c>
      <c r="H50" s="20">
        <v>3409.4</v>
      </c>
      <c r="I50" s="14">
        <f t="shared" si="0"/>
        <v>1.1862908837856647</v>
      </c>
    </row>
    <row r="51" spans="1:9" x14ac:dyDescent="0.25">
      <c r="A51" s="5" t="s">
        <v>35</v>
      </c>
      <c r="B51" s="5" t="s">
        <v>127</v>
      </c>
      <c r="C51" s="22">
        <v>75.687858599999998</v>
      </c>
      <c r="D51" s="2">
        <v>191.009173</v>
      </c>
      <c r="E51" s="2">
        <v>47294.902999999998</v>
      </c>
      <c r="F51" s="20">
        <v>3227</v>
      </c>
      <c r="G51" s="21">
        <v>42.567300000000003</v>
      </c>
      <c r="H51" s="20">
        <v>3265.96</v>
      </c>
      <c r="I51" s="14">
        <f t="shared" si="0"/>
        <v>1.1363813500347948</v>
      </c>
    </row>
    <row r="52" spans="1:9" x14ac:dyDescent="0.25">
      <c r="A52" s="5" t="s">
        <v>36</v>
      </c>
      <c r="B52" s="5" t="s">
        <v>127</v>
      </c>
      <c r="C52" s="22">
        <v>75.6618213</v>
      </c>
      <c r="D52" s="2">
        <v>206.23111900000001</v>
      </c>
      <c r="E52" s="2">
        <v>46059.124300000003</v>
      </c>
      <c r="F52" s="20">
        <v>2584.31</v>
      </c>
      <c r="G52" s="21">
        <v>35.550899999999999</v>
      </c>
      <c r="H52" s="20">
        <v>2277.42</v>
      </c>
      <c r="I52" s="14">
        <f t="shared" si="0"/>
        <v>0.79242171189979127</v>
      </c>
    </row>
    <row r="53" spans="1:9" x14ac:dyDescent="0.25">
      <c r="A53" s="5" t="s">
        <v>37</v>
      </c>
      <c r="B53" s="5" t="s">
        <v>127</v>
      </c>
      <c r="C53" s="22">
        <v>70.726067499999999</v>
      </c>
      <c r="D53" s="2">
        <v>169.921187</v>
      </c>
      <c r="E53" s="2">
        <v>45938.536699999997</v>
      </c>
      <c r="F53" s="20">
        <v>1895.09</v>
      </c>
      <c r="G53" s="21">
        <v>34.469299999999997</v>
      </c>
      <c r="H53" s="20">
        <v>1638.12</v>
      </c>
      <c r="I53" s="14">
        <f t="shared" si="0"/>
        <v>0.56997912317327759</v>
      </c>
    </row>
    <row r="54" spans="1:9" x14ac:dyDescent="0.25">
      <c r="A54" s="5" t="s">
        <v>87</v>
      </c>
      <c r="B54" s="5" t="s">
        <v>44</v>
      </c>
      <c r="C54" s="22">
        <v>75.019414499999996</v>
      </c>
      <c r="D54" s="2">
        <v>199.613865</v>
      </c>
      <c r="E54" s="2">
        <v>44336.109199999999</v>
      </c>
      <c r="F54" s="20">
        <v>3385.99</v>
      </c>
      <c r="G54" s="21">
        <v>41.802</v>
      </c>
      <c r="H54" s="20">
        <v>3333.89</v>
      </c>
      <c r="I54" s="14">
        <f t="shared" si="0"/>
        <v>1.1600173973556018</v>
      </c>
    </row>
    <row r="55" spans="1:9" ht="13.5" x14ac:dyDescent="0.25">
      <c r="A55" s="9"/>
      <c r="B55" s="3" t="s">
        <v>9</v>
      </c>
      <c r="C55" s="23">
        <v>75</v>
      </c>
      <c r="D55" s="23">
        <v>185</v>
      </c>
      <c r="E55" s="23">
        <v>46269.06</v>
      </c>
      <c r="F55" s="23">
        <v>2850.8</v>
      </c>
      <c r="G55" s="26">
        <v>42.3</v>
      </c>
      <c r="H55" s="23">
        <v>2874</v>
      </c>
      <c r="I55" s="26">
        <v>1</v>
      </c>
    </row>
    <row r="56" spans="1:9" ht="13.5" x14ac:dyDescent="0.25">
      <c r="A56" s="9"/>
      <c r="B56" s="3" t="s">
        <v>10</v>
      </c>
      <c r="C56" s="51" t="s">
        <v>14</v>
      </c>
      <c r="D56" s="50" t="s">
        <v>14</v>
      </c>
      <c r="E56" s="59">
        <f>1.962*SQRT(17918523/3)</f>
        <v>4795.009588145158</v>
      </c>
      <c r="F56" s="23">
        <v>469.13499999999999</v>
      </c>
      <c r="G56" s="26">
        <v>5.6910400000000001</v>
      </c>
      <c r="H56" s="23">
        <v>599.63900000000001</v>
      </c>
      <c r="I56" s="26" t="s">
        <v>14</v>
      </c>
    </row>
    <row r="57" spans="1:9" ht="13.5" x14ac:dyDescent="0.25">
      <c r="A57" s="9"/>
      <c r="B57" s="3" t="s">
        <v>11</v>
      </c>
      <c r="C57" s="26" t="s">
        <v>14</v>
      </c>
      <c r="D57" s="26" t="s">
        <v>14</v>
      </c>
      <c r="E57" s="26">
        <v>9.1487210000000001</v>
      </c>
      <c r="F57" s="26">
        <v>11.6</v>
      </c>
      <c r="G57" s="26">
        <v>8.56</v>
      </c>
      <c r="H57" s="26">
        <v>14.1</v>
      </c>
      <c r="I57" s="26" t="s">
        <v>14</v>
      </c>
    </row>
    <row r="58" spans="1:9" ht="13.5" x14ac:dyDescent="0.25">
      <c r="A58" s="9"/>
      <c r="B58" s="3" t="s">
        <v>12</v>
      </c>
      <c r="C58" s="23">
        <v>79</v>
      </c>
      <c r="D58" s="23">
        <v>215</v>
      </c>
      <c r="E58" s="23">
        <v>52340</v>
      </c>
      <c r="F58" s="23">
        <v>3408.01</v>
      </c>
      <c r="G58" s="26">
        <v>51.7652</v>
      </c>
      <c r="H58" s="23">
        <v>3503.87</v>
      </c>
      <c r="I58" s="26">
        <v>1.2</v>
      </c>
    </row>
    <row r="59" spans="1:9" ht="13.5" x14ac:dyDescent="0.25">
      <c r="A59" s="9"/>
      <c r="B59" s="3" t="s">
        <v>13</v>
      </c>
      <c r="C59" s="23">
        <v>70</v>
      </c>
      <c r="D59" s="23">
        <v>164</v>
      </c>
      <c r="E59" s="23">
        <v>36321</v>
      </c>
      <c r="F59" s="23">
        <v>1895.09</v>
      </c>
      <c r="G59" s="26">
        <v>34.469299999999997</v>
      </c>
      <c r="H59" s="23">
        <v>1638.12</v>
      </c>
      <c r="I59" s="26">
        <v>0.6</v>
      </c>
    </row>
  </sheetData>
  <sortState ref="A8:J54">
    <sortCondition ref="A8:A54"/>
  </sortState>
  <pageMargins left="0.70866141732283472" right="0.70866141732283472" top="0.74803149606299213" bottom="0.74803149606299213" header="0.31496062992125984" footer="0.31496062992125984"/>
  <pageSetup paperSize="9" scale="91" fitToWidth="0" orientation="portrait" verticalDpi="300" r:id="rId1"/>
  <headerFooter>
    <oddHeader>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opLeftCell="A38" workbookViewId="0">
      <selection activeCell="K49" sqref="K49"/>
    </sheetView>
  </sheetViews>
  <sheetFormatPr baseColWidth="10" defaultRowHeight="12.75" x14ac:dyDescent="0.25"/>
  <cols>
    <col min="1" max="1" width="18.5703125" style="32" bestFit="1" customWidth="1"/>
    <col min="2" max="2" width="18.28515625" style="32" bestFit="1" customWidth="1"/>
    <col min="3" max="3" width="8.140625" style="32" bestFit="1" customWidth="1"/>
    <col min="4" max="4" width="9.85546875" style="32" bestFit="1" customWidth="1"/>
    <col min="5" max="5" width="8" style="32" bestFit="1" customWidth="1"/>
    <col min="6" max="6" width="10.28515625" style="32" bestFit="1" customWidth="1"/>
    <col min="7" max="7" width="9.28515625" style="33" bestFit="1" customWidth="1"/>
    <col min="8" max="8" width="10.28515625" style="11" bestFit="1" customWidth="1"/>
    <col min="9" max="9" width="11.140625" style="33" bestFit="1" customWidth="1"/>
    <col min="10" max="16384" width="11.42578125" style="32"/>
  </cols>
  <sheetData>
    <row r="1" spans="1:9" x14ac:dyDescent="0.25">
      <c r="A1" s="4" t="s">
        <v>107</v>
      </c>
    </row>
    <row r="2" spans="1:9" x14ac:dyDescent="0.25">
      <c r="A2" s="4" t="s">
        <v>26</v>
      </c>
    </row>
    <row r="3" spans="1:9" x14ac:dyDescent="0.25">
      <c r="A3" s="31" t="s">
        <v>110</v>
      </c>
    </row>
    <row r="4" spans="1:9" x14ac:dyDescent="0.25">
      <c r="A4" s="4" t="s">
        <v>108</v>
      </c>
    </row>
    <row r="5" spans="1:9" x14ac:dyDescent="0.25">
      <c r="A5" s="4" t="s">
        <v>109</v>
      </c>
    </row>
    <row r="6" spans="1:9" ht="15" x14ac:dyDescent="0.25">
      <c r="A6" s="48"/>
    </row>
    <row r="7" spans="1:9" ht="38.25" x14ac:dyDescent="0.25">
      <c r="A7" s="7" t="s">
        <v>0</v>
      </c>
      <c r="B7" s="7" t="s">
        <v>1</v>
      </c>
      <c r="C7" s="6" t="s">
        <v>2</v>
      </c>
      <c r="D7" s="8" t="s">
        <v>3</v>
      </c>
      <c r="E7" s="8" t="s">
        <v>5</v>
      </c>
      <c r="F7" s="8" t="s">
        <v>6</v>
      </c>
      <c r="G7" s="41" t="s">
        <v>15</v>
      </c>
      <c r="H7" s="8" t="s">
        <v>16</v>
      </c>
      <c r="I7" s="41" t="s">
        <v>17</v>
      </c>
    </row>
    <row r="8" spans="1:9" x14ac:dyDescent="0.25">
      <c r="A8" s="65" t="s">
        <v>67</v>
      </c>
      <c r="B8" s="88" t="s">
        <v>8</v>
      </c>
      <c r="C8" s="2">
        <v>71.981119199999995</v>
      </c>
      <c r="D8" s="42">
        <v>167.48782600000001</v>
      </c>
      <c r="E8" s="42">
        <v>47523.022100000002</v>
      </c>
      <c r="F8" s="20">
        <v>3090.95</v>
      </c>
      <c r="G8" s="21">
        <v>40.456400000000002</v>
      </c>
      <c r="H8" s="20">
        <v>2994.67</v>
      </c>
      <c r="I8" s="14">
        <f>H8/$H$54</f>
        <v>0.99497308791281813</v>
      </c>
    </row>
    <row r="9" spans="1:9" x14ac:dyDescent="0.25">
      <c r="A9" s="65" t="s">
        <v>65</v>
      </c>
      <c r="B9" s="88" t="s">
        <v>8</v>
      </c>
      <c r="C9" s="2">
        <v>75.502284599999996</v>
      </c>
      <c r="D9" s="42">
        <v>192.459405</v>
      </c>
      <c r="E9" s="42">
        <v>44541.202400000002</v>
      </c>
      <c r="F9" s="20">
        <v>3100.92</v>
      </c>
      <c r="G9" s="21">
        <v>43.303899999999999</v>
      </c>
      <c r="H9" s="20">
        <v>3249.79</v>
      </c>
      <c r="I9" s="14">
        <f t="shared" ref="I9:I53" si="0">H9/$H$54</f>
        <v>1.0797361950960196</v>
      </c>
    </row>
    <row r="10" spans="1:9" x14ac:dyDescent="0.25">
      <c r="A10" s="65" t="s">
        <v>66</v>
      </c>
      <c r="B10" s="88" t="s">
        <v>8</v>
      </c>
      <c r="C10" s="2">
        <v>71.776921900000005</v>
      </c>
      <c r="D10" s="42">
        <v>165.48718500000001</v>
      </c>
      <c r="E10" s="42">
        <v>47673.362500000003</v>
      </c>
      <c r="F10" s="20">
        <v>2954.96</v>
      </c>
      <c r="G10" s="21">
        <v>48.003999999999998</v>
      </c>
      <c r="H10" s="20">
        <v>3274.59</v>
      </c>
      <c r="I10" s="14">
        <f t="shared" si="0"/>
        <v>1.0879759452455313</v>
      </c>
    </row>
    <row r="11" spans="1:9" x14ac:dyDescent="0.25">
      <c r="A11" s="5" t="s">
        <v>85</v>
      </c>
      <c r="B11" s="88" t="s">
        <v>8</v>
      </c>
      <c r="C11" s="2">
        <v>77.8827493</v>
      </c>
      <c r="D11" s="42">
        <v>162.84508</v>
      </c>
      <c r="E11" s="42">
        <v>49723.7935</v>
      </c>
      <c r="F11" s="20">
        <v>2640.23</v>
      </c>
      <c r="G11" s="21">
        <v>49.692</v>
      </c>
      <c r="H11" s="20">
        <v>3024.45</v>
      </c>
      <c r="I11" s="14">
        <f t="shared" si="0"/>
        <v>1.00486743305203</v>
      </c>
    </row>
    <row r="12" spans="1:9" x14ac:dyDescent="0.25">
      <c r="A12" s="65" t="s">
        <v>69</v>
      </c>
      <c r="B12" s="88" t="s">
        <v>42</v>
      </c>
      <c r="C12" s="2">
        <v>69.659581700000004</v>
      </c>
      <c r="D12" s="42">
        <v>162.09807799999999</v>
      </c>
      <c r="E12" s="42">
        <v>46031.307000000001</v>
      </c>
      <c r="F12" s="20">
        <v>2995.89</v>
      </c>
      <c r="G12" s="21">
        <v>46.8123</v>
      </c>
      <c r="H12" s="20">
        <v>3078.22</v>
      </c>
      <c r="I12" s="14">
        <f t="shared" si="0"/>
        <v>1.0227324074689348</v>
      </c>
    </row>
    <row r="13" spans="1:9" x14ac:dyDescent="0.25">
      <c r="A13" s="65" t="s">
        <v>68</v>
      </c>
      <c r="B13" s="88" t="s">
        <v>42</v>
      </c>
      <c r="C13" s="2">
        <v>73.413053399999995</v>
      </c>
      <c r="D13" s="42">
        <v>172.654279</v>
      </c>
      <c r="E13" s="42">
        <v>44736.631200000003</v>
      </c>
      <c r="F13" s="20">
        <v>3132.88</v>
      </c>
      <c r="G13" s="21">
        <v>45.420999999999999</v>
      </c>
      <c r="H13" s="20">
        <v>3315.49</v>
      </c>
      <c r="I13" s="14">
        <f t="shared" si="0"/>
        <v>1.1015648880324274</v>
      </c>
    </row>
    <row r="14" spans="1:9" x14ac:dyDescent="0.25">
      <c r="A14" s="5" t="s">
        <v>86</v>
      </c>
      <c r="B14" s="88" t="s">
        <v>47</v>
      </c>
      <c r="C14" s="2">
        <v>69.5491849</v>
      </c>
      <c r="D14" s="42">
        <v>162.32137299999999</v>
      </c>
      <c r="E14" s="42">
        <v>46463.046600000001</v>
      </c>
      <c r="F14" s="85">
        <v>3141.19</v>
      </c>
      <c r="G14" s="75">
        <v>43.558100000000003</v>
      </c>
      <c r="H14" s="87">
        <v>3372.09</v>
      </c>
      <c r="I14" s="14">
        <f t="shared" si="0"/>
        <v>1.1203701242607482</v>
      </c>
    </row>
    <row r="15" spans="1:9" x14ac:dyDescent="0.25">
      <c r="A15" s="66" t="s">
        <v>102</v>
      </c>
      <c r="B15" s="88" t="s">
        <v>103</v>
      </c>
      <c r="C15" s="2">
        <v>70.159581700000004</v>
      </c>
      <c r="D15" s="42">
        <v>157.09807799999999</v>
      </c>
      <c r="E15" s="42">
        <v>47876.642099999997</v>
      </c>
      <c r="F15" s="20">
        <v>2983.57</v>
      </c>
      <c r="G15" s="21">
        <v>44.6188</v>
      </c>
      <c r="H15" s="20">
        <v>3130</v>
      </c>
      <c r="I15" s="14">
        <f t="shared" si="0"/>
        <v>1.0399362083859391</v>
      </c>
    </row>
    <row r="16" spans="1:9" x14ac:dyDescent="0.25">
      <c r="A16" s="66" t="s">
        <v>91</v>
      </c>
      <c r="B16" s="88" t="s">
        <v>45</v>
      </c>
      <c r="C16" s="2">
        <v>69.586946600000005</v>
      </c>
      <c r="D16" s="42">
        <v>157.345721</v>
      </c>
      <c r="E16" s="42">
        <v>45799.859499999999</v>
      </c>
      <c r="F16" s="20">
        <v>2866.85</v>
      </c>
      <c r="G16" s="21">
        <v>37.506700000000002</v>
      </c>
      <c r="H16" s="20">
        <v>2630.04</v>
      </c>
      <c r="I16" s="14">
        <f t="shared" si="0"/>
        <v>0.87382550335570464</v>
      </c>
    </row>
    <row r="17" spans="1:9" x14ac:dyDescent="0.25">
      <c r="A17" s="66" t="s">
        <v>92</v>
      </c>
      <c r="B17" s="88" t="s">
        <v>45</v>
      </c>
      <c r="C17" s="2">
        <v>70.680747100000005</v>
      </c>
      <c r="D17" s="42">
        <v>162.06965700000001</v>
      </c>
      <c r="E17" s="42">
        <v>46986.010799999996</v>
      </c>
      <c r="F17" s="20">
        <v>3077.55</v>
      </c>
      <c r="G17" s="21">
        <v>45.5685</v>
      </c>
      <c r="H17" s="20">
        <v>3226.45</v>
      </c>
      <c r="I17" s="14">
        <f t="shared" si="0"/>
        <v>1.0719815270117614</v>
      </c>
    </row>
    <row r="18" spans="1:9" x14ac:dyDescent="0.25">
      <c r="A18" s="5" t="s">
        <v>90</v>
      </c>
      <c r="B18" s="88" t="s">
        <v>46</v>
      </c>
      <c r="C18" s="2">
        <v>71.3873186</v>
      </c>
      <c r="D18" s="42">
        <v>172.76389</v>
      </c>
      <c r="E18" s="42">
        <v>47339.524599999997</v>
      </c>
      <c r="F18" s="20">
        <v>2961.05</v>
      </c>
      <c r="G18" s="21">
        <v>41.9664</v>
      </c>
      <c r="H18" s="20">
        <v>3190.14</v>
      </c>
      <c r="I18" s="14">
        <f t="shared" si="0"/>
        <v>1.0599176024985049</v>
      </c>
    </row>
    <row r="19" spans="1:9" x14ac:dyDescent="0.25">
      <c r="A19" s="65" t="s">
        <v>56</v>
      </c>
      <c r="B19" s="88" t="s">
        <v>48</v>
      </c>
      <c r="C19" s="2">
        <v>71.934218900000005</v>
      </c>
      <c r="D19" s="42">
        <v>172.62585799999999</v>
      </c>
      <c r="E19" s="42">
        <v>49481.326200000003</v>
      </c>
      <c r="F19" s="20">
        <v>2804.64</v>
      </c>
      <c r="G19" s="21">
        <v>41.322400000000002</v>
      </c>
      <c r="H19" s="20">
        <v>2895.98</v>
      </c>
      <c r="I19" s="14">
        <f t="shared" si="0"/>
        <v>0.96218353378962052</v>
      </c>
    </row>
    <row r="20" spans="1:9" x14ac:dyDescent="0.25">
      <c r="A20" s="66" t="s">
        <v>104</v>
      </c>
      <c r="B20" s="88" t="s">
        <v>48</v>
      </c>
      <c r="C20" s="2">
        <v>67.497715400000004</v>
      </c>
      <c r="D20" s="42">
        <v>162.540595</v>
      </c>
      <c r="E20" s="42">
        <v>47382.9522</v>
      </c>
      <c r="F20" s="20">
        <v>2882.43</v>
      </c>
      <c r="G20" s="21">
        <v>46.174399999999999</v>
      </c>
      <c r="H20" s="20">
        <v>3059.42</v>
      </c>
      <c r="I20" s="14">
        <f t="shared" si="0"/>
        <v>1.0164861452588212</v>
      </c>
    </row>
    <row r="21" spans="1:9" x14ac:dyDescent="0.25">
      <c r="A21" s="5" t="s">
        <v>89</v>
      </c>
      <c r="B21" s="88" t="s">
        <v>46</v>
      </c>
      <c r="C21" s="2">
        <v>70.138416199999995</v>
      </c>
      <c r="D21" s="42">
        <v>152.126499</v>
      </c>
      <c r="E21" s="42">
        <v>46553.923600000002</v>
      </c>
      <c r="F21" s="20">
        <v>2873.44</v>
      </c>
      <c r="G21" s="21">
        <v>42.378500000000003</v>
      </c>
      <c r="H21" s="20">
        <v>2916.2</v>
      </c>
      <c r="I21" s="14">
        <f t="shared" si="0"/>
        <v>0.96890158814539162</v>
      </c>
    </row>
    <row r="22" spans="1:9" x14ac:dyDescent="0.25">
      <c r="A22" s="5" t="s">
        <v>88</v>
      </c>
      <c r="B22" s="88" t="s">
        <v>46</v>
      </c>
      <c r="C22" s="2">
        <v>69.633846899999995</v>
      </c>
      <c r="D22" s="42">
        <v>159.70768899999999</v>
      </c>
      <c r="E22" s="42">
        <v>46164.005899999996</v>
      </c>
      <c r="F22" s="20">
        <v>2805.07</v>
      </c>
      <c r="G22" s="21">
        <v>40.732500000000002</v>
      </c>
      <c r="H22" s="20">
        <v>2847.79</v>
      </c>
      <c r="I22" s="14">
        <f t="shared" si="0"/>
        <v>0.94617250315635582</v>
      </c>
    </row>
    <row r="23" spans="1:9" x14ac:dyDescent="0.25">
      <c r="A23" s="65" t="s">
        <v>63</v>
      </c>
      <c r="B23" s="88" t="s">
        <v>43</v>
      </c>
      <c r="C23" s="2">
        <v>77.633846899999995</v>
      </c>
      <c r="D23" s="42">
        <v>147.20768899999999</v>
      </c>
      <c r="E23" s="42">
        <v>46971.355499999998</v>
      </c>
      <c r="F23" s="20">
        <v>2653.68</v>
      </c>
      <c r="G23" s="21">
        <v>47.144399999999997</v>
      </c>
      <c r="H23" s="20">
        <v>2932.86</v>
      </c>
      <c r="I23" s="14">
        <f t="shared" si="0"/>
        <v>0.97443683965712002</v>
      </c>
    </row>
    <row r="24" spans="1:9" x14ac:dyDescent="0.25">
      <c r="A24" s="65" t="s">
        <v>64</v>
      </c>
      <c r="B24" s="88" t="s">
        <v>43</v>
      </c>
      <c r="C24" s="2">
        <v>75.518880800000005</v>
      </c>
      <c r="D24" s="42">
        <v>162.51217399999999</v>
      </c>
      <c r="E24" s="42">
        <v>48163.3243</v>
      </c>
      <c r="F24" s="20">
        <v>2175.35</v>
      </c>
      <c r="G24" s="21">
        <v>44.9589</v>
      </c>
      <c r="H24" s="20">
        <v>2345.6799999999998</v>
      </c>
      <c r="I24" s="14">
        <f t="shared" si="0"/>
        <v>0.77934746494783691</v>
      </c>
    </row>
    <row r="25" spans="1:9" x14ac:dyDescent="0.25">
      <c r="A25" s="5" t="s">
        <v>84</v>
      </c>
      <c r="B25" s="88" t="s">
        <v>80</v>
      </c>
      <c r="C25" s="2">
        <v>77.523450100000005</v>
      </c>
      <c r="D25" s="42">
        <v>177.430984</v>
      </c>
      <c r="E25" s="42">
        <v>45550.245000000003</v>
      </c>
      <c r="F25" s="20">
        <v>3172.66</v>
      </c>
      <c r="G25" s="21">
        <v>46.934600000000003</v>
      </c>
      <c r="H25" s="20">
        <v>3545.97</v>
      </c>
      <c r="I25" s="14">
        <f t="shared" si="0"/>
        <v>1.1781414047445011</v>
      </c>
    </row>
    <row r="26" spans="1:9" x14ac:dyDescent="0.25">
      <c r="A26" s="65" t="s">
        <v>74</v>
      </c>
      <c r="B26" s="88" t="s">
        <v>75</v>
      </c>
      <c r="C26" s="2">
        <v>76.091515900000005</v>
      </c>
      <c r="D26" s="42">
        <v>159.76453100000001</v>
      </c>
      <c r="E26" s="42">
        <v>46951.750899999999</v>
      </c>
      <c r="F26" s="20">
        <v>2622.77</v>
      </c>
      <c r="G26" s="21">
        <v>37.786499999999997</v>
      </c>
      <c r="H26" s="20">
        <v>2417.0500000000002</v>
      </c>
      <c r="I26" s="14">
        <f t="shared" si="0"/>
        <v>0.80306000398697586</v>
      </c>
    </row>
    <row r="27" spans="1:9" x14ac:dyDescent="0.25">
      <c r="A27" s="65" t="s">
        <v>82</v>
      </c>
      <c r="B27" s="88" t="s">
        <v>32</v>
      </c>
      <c r="C27" s="13">
        <v>73.4508151</v>
      </c>
      <c r="D27" s="43">
        <v>182.67862700000001</v>
      </c>
      <c r="E27" s="43">
        <v>46761.818399999996</v>
      </c>
      <c r="F27" s="20">
        <v>3603.37</v>
      </c>
      <c r="G27" s="21">
        <v>46.239600000000003</v>
      </c>
      <c r="H27" s="20">
        <v>3766.09</v>
      </c>
      <c r="I27" s="14">
        <f t="shared" si="0"/>
        <v>1.2512758322812148</v>
      </c>
    </row>
    <row r="28" spans="1:9" s="34" customFormat="1" x14ac:dyDescent="0.25">
      <c r="A28" s="5" t="s">
        <v>83</v>
      </c>
      <c r="B28" s="88" t="s">
        <v>32</v>
      </c>
      <c r="C28" s="2">
        <v>71.2019126</v>
      </c>
      <c r="D28" s="85">
        <v>164.541236</v>
      </c>
      <c r="E28" s="85">
        <v>48622.003700000001</v>
      </c>
      <c r="F28" s="20">
        <v>3223.42</v>
      </c>
      <c r="G28" s="21">
        <v>42.291499999999999</v>
      </c>
      <c r="H28" s="20">
        <v>3242</v>
      </c>
      <c r="I28" s="14">
        <f t="shared" si="0"/>
        <v>1.0771479832547013</v>
      </c>
    </row>
    <row r="29" spans="1:9" x14ac:dyDescent="0.25">
      <c r="A29" s="65" t="s">
        <v>70</v>
      </c>
      <c r="B29" s="88" t="s">
        <v>41</v>
      </c>
      <c r="C29" s="2">
        <v>74.429649600000005</v>
      </c>
      <c r="D29" s="42">
        <v>195.20704799999999</v>
      </c>
      <c r="E29" s="42">
        <v>48369.744599999998</v>
      </c>
      <c r="F29" s="20">
        <v>3034.52</v>
      </c>
      <c r="G29" s="21">
        <v>45.773000000000003</v>
      </c>
      <c r="H29" s="20">
        <v>3457.21</v>
      </c>
      <c r="I29" s="14">
        <f t="shared" si="0"/>
        <v>1.1486510731610073</v>
      </c>
    </row>
    <row r="30" spans="1:9" x14ac:dyDescent="0.25">
      <c r="A30" s="65" t="s">
        <v>71</v>
      </c>
      <c r="B30" s="88" t="s">
        <v>41</v>
      </c>
      <c r="C30" s="2">
        <v>70.1172507</v>
      </c>
      <c r="D30" s="42">
        <v>174.65492</v>
      </c>
      <c r="E30" s="42">
        <v>48668.112800000003</v>
      </c>
      <c r="F30" s="20">
        <v>3313.52</v>
      </c>
      <c r="G30" s="21">
        <v>39.682400000000001</v>
      </c>
      <c r="H30" s="20">
        <v>3058.79</v>
      </c>
      <c r="I30" s="14">
        <f t="shared" si="0"/>
        <v>1.0162768290251842</v>
      </c>
    </row>
    <row r="31" spans="1:9" x14ac:dyDescent="0.25">
      <c r="A31" s="66" t="s">
        <v>31</v>
      </c>
      <c r="B31" s="88" t="s">
        <v>98</v>
      </c>
      <c r="C31" s="2">
        <v>68.361583800000005</v>
      </c>
      <c r="D31" s="42">
        <v>160.373501</v>
      </c>
      <c r="E31" s="42">
        <v>46100.608099999998</v>
      </c>
      <c r="F31" s="20">
        <v>3057.65</v>
      </c>
      <c r="G31" s="21">
        <v>45.135599999999997</v>
      </c>
      <c r="H31" s="20">
        <v>3230</v>
      </c>
      <c r="I31" s="14">
        <f t="shared" si="0"/>
        <v>1.0731610073759053</v>
      </c>
    </row>
    <row r="32" spans="1:9" x14ac:dyDescent="0.25">
      <c r="A32" s="66" t="s">
        <v>99</v>
      </c>
      <c r="B32" s="88" t="s">
        <v>98</v>
      </c>
      <c r="C32" s="2">
        <v>72.655012400000004</v>
      </c>
      <c r="D32" s="42">
        <v>159.67926800000001</v>
      </c>
      <c r="E32" s="42">
        <v>46726.698900000003</v>
      </c>
      <c r="F32" s="20">
        <v>2842.87</v>
      </c>
      <c r="G32" s="21">
        <v>45.4649</v>
      </c>
      <c r="H32" s="20">
        <v>3098.24</v>
      </c>
      <c r="I32" s="14">
        <f t="shared" si="0"/>
        <v>1.0293840122267259</v>
      </c>
    </row>
    <row r="33" spans="1:9" x14ac:dyDescent="0.25">
      <c r="A33" s="66" t="s">
        <v>93</v>
      </c>
      <c r="B33" s="88" t="s">
        <v>49</v>
      </c>
      <c r="C33" s="2">
        <v>68.408484099999995</v>
      </c>
      <c r="D33" s="42">
        <v>152.73546899999999</v>
      </c>
      <c r="E33" s="42">
        <v>47005.769500000002</v>
      </c>
      <c r="F33" s="20">
        <v>3213.66</v>
      </c>
      <c r="G33" s="21">
        <v>46.984999999999999</v>
      </c>
      <c r="H33" s="20">
        <v>3494.32</v>
      </c>
      <c r="I33" s="14">
        <f t="shared" si="0"/>
        <v>1.1609807960661838</v>
      </c>
    </row>
    <row r="34" spans="1:9" x14ac:dyDescent="0.25">
      <c r="A34" s="66" t="s">
        <v>94</v>
      </c>
      <c r="B34" s="88" t="s">
        <v>49</v>
      </c>
      <c r="C34" s="2">
        <v>72.070350399999995</v>
      </c>
      <c r="D34" s="42">
        <v>164.79295200000001</v>
      </c>
      <c r="E34" s="42">
        <v>44839.5726</v>
      </c>
      <c r="F34" s="20">
        <v>3181.02</v>
      </c>
      <c r="G34" s="21">
        <v>42.685000000000002</v>
      </c>
      <c r="H34" s="20">
        <v>3220</v>
      </c>
      <c r="I34" s="14">
        <f t="shared" si="0"/>
        <v>1.0698385274769087</v>
      </c>
    </row>
    <row r="35" spans="1:9" x14ac:dyDescent="0.25">
      <c r="A35" s="66" t="s">
        <v>95</v>
      </c>
      <c r="B35" s="88" t="s">
        <v>49</v>
      </c>
      <c r="C35" s="2">
        <v>72.655012400000004</v>
      </c>
      <c r="D35" s="42">
        <v>172.17926800000001</v>
      </c>
      <c r="E35" s="42">
        <v>46872.703800000003</v>
      </c>
      <c r="F35" s="20">
        <v>3051.17</v>
      </c>
      <c r="G35" s="21">
        <v>43.503</v>
      </c>
      <c r="H35" s="20">
        <v>3114.12</v>
      </c>
      <c r="I35" s="14">
        <f t="shared" si="0"/>
        <v>1.0346601103063326</v>
      </c>
    </row>
    <row r="36" spans="1:9" x14ac:dyDescent="0.25">
      <c r="A36" s="65" t="s">
        <v>59</v>
      </c>
      <c r="B36" s="88" t="s">
        <v>40</v>
      </c>
      <c r="C36" s="2">
        <v>74.723078099999995</v>
      </c>
      <c r="D36" s="42">
        <v>152.01281499999999</v>
      </c>
      <c r="E36" s="42">
        <v>46507.8145</v>
      </c>
      <c r="F36" s="20">
        <v>3280.95</v>
      </c>
      <c r="G36" s="21">
        <v>45.264600000000002</v>
      </c>
      <c r="H36" s="20">
        <v>3581.56</v>
      </c>
      <c r="I36" s="14">
        <f t="shared" si="0"/>
        <v>1.1899661107050301</v>
      </c>
    </row>
    <row r="37" spans="1:9" x14ac:dyDescent="0.25">
      <c r="A37" s="65" t="s">
        <v>60</v>
      </c>
      <c r="B37" s="88" t="s">
        <v>40</v>
      </c>
      <c r="C37" s="2">
        <v>77.565781099999995</v>
      </c>
      <c r="D37" s="42">
        <v>142.37414200000001</v>
      </c>
      <c r="E37" s="42">
        <v>47410.564599999998</v>
      </c>
      <c r="F37" s="20">
        <v>2776.32</v>
      </c>
      <c r="G37" s="21">
        <v>44.874699999999997</v>
      </c>
      <c r="H37" s="20">
        <v>2849.71</v>
      </c>
      <c r="I37" s="14">
        <f t="shared" si="0"/>
        <v>0.94681041929696319</v>
      </c>
    </row>
    <row r="38" spans="1:9" x14ac:dyDescent="0.25">
      <c r="A38" s="65" t="s">
        <v>79</v>
      </c>
      <c r="B38" s="88" t="s">
        <v>80</v>
      </c>
      <c r="C38" s="2">
        <v>72.934218900000005</v>
      </c>
      <c r="D38" s="42">
        <v>180.12585799999999</v>
      </c>
      <c r="E38" s="42">
        <v>47674.352700000003</v>
      </c>
      <c r="F38" s="20">
        <v>3164.45</v>
      </c>
      <c r="G38" s="21">
        <v>44.754199999999997</v>
      </c>
      <c r="H38" s="20">
        <v>3287.04</v>
      </c>
      <c r="I38" s="14">
        <f t="shared" si="0"/>
        <v>1.092112432719782</v>
      </c>
    </row>
    <row r="39" spans="1:9" x14ac:dyDescent="0.25">
      <c r="A39" s="65" t="s">
        <v>81</v>
      </c>
      <c r="B39" s="88" t="s">
        <v>80</v>
      </c>
      <c r="C39" s="2">
        <v>72.840418299999996</v>
      </c>
      <c r="D39" s="42">
        <v>177.90192200000001</v>
      </c>
      <c r="E39" s="42">
        <v>46747.208400000003</v>
      </c>
      <c r="F39" s="20">
        <v>2900.59</v>
      </c>
      <c r="G39" s="21">
        <v>41.399299999999997</v>
      </c>
      <c r="H39" s="20">
        <v>2828.41</v>
      </c>
      <c r="I39" s="14">
        <f t="shared" si="0"/>
        <v>0.93973353711210039</v>
      </c>
    </row>
    <row r="40" spans="1:9" x14ac:dyDescent="0.25">
      <c r="A40" s="65" t="s">
        <v>62</v>
      </c>
      <c r="B40" s="88" t="s">
        <v>40</v>
      </c>
      <c r="C40" s="2">
        <v>71.866153100000005</v>
      </c>
      <c r="D40" s="42">
        <v>182.79231100000001</v>
      </c>
      <c r="E40" s="42">
        <v>45707.07</v>
      </c>
      <c r="F40" s="20">
        <v>2842.22</v>
      </c>
      <c r="G40" s="21">
        <v>43.894500000000001</v>
      </c>
      <c r="H40" s="20">
        <v>3056.44</v>
      </c>
      <c r="I40" s="14">
        <f t="shared" si="0"/>
        <v>1.0154960462489202</v>
      </c>
    </row>
    <row r="41" spans="1:9" x14ac:dyDescent="0.25">
      <c r="A41" s="65" t="s">
        <v>61</v>
      </c>
      <c r="B41" s="88" t="s">
        <v>40</v>
      </c>
      <c r="C41" s="2">
        <v>76.6126814</v>
      </c>
      <c r="D41" s="42">
        <v>174.73611</v>
      </c>
      <c r="E41" s="42">
        <v>46928.463799999998</v>
      </c>
      <c r="F41" s="20">
        <v>2949.27</v>
      </c>
      <c r="G41" s="21">
        <v>43.493699999999997</v>
      </c>
      <c r="H41" s="20">
        <v>2991.3</v>
      </c>
      <c r="I41" s="14">
        <f t="shared" si="0"/>
        <v>0.9938534121868563</v>
      </c>
    </row>
    <row r="42" spans="1:9" x14ac:dyDescent="0.25">
      <c r="A42" s="65" t="s">
        <v>73</v>
      </c>
      <c r="B42" s="88" t="s">
        <v>53</v>
      </c>
      <c r="C42" s="2">
        <v>71.913053399999995</v>
      </c>
      <c r="D42" s="42">
        <v>195.154279</v>
      </c>
      <c r="E42" s="42">
        <v>46843.180099999998</v>
      </c>
      <c r="F42" s="20">
        <v>2620.06</v>
      </c>
      <c r="G42" s="21">
        <v>38.319099999999999</v>
      </c>
      <c r="H42" s="20">
        <v>2335.0300000000002</v>
      </c>
      <c r="I42" s="14">
        <f t="shared" si="0"/>
        <v>0.77580902385540573</v>
      </c>
    </row>
    <row r="43" spans="1:9" x14ac:dyDescent="0.25">
      <c r="A43" s="65" t="s">
        <v>72</v>
      </c>
      <c r="B43" s="88" t="s">
        <v>53</v>
      </c>
      <c r="C43" s="2">
        <v>75.6172507</v>
      </c>
      <c r="D43" s="42">
        <v>182.15492</v>
      </c>
      <c r="E43" s="42">
        <v>49997.640899999999</v>
      </c>
      <c r="F43" s="20">
        <v>2647.32</v>
      </c>
      <c r="G43" s="21">
        <v>47.814700000000002</v>
      </c>
      <c r="H43" s="20">
        <v>2723.46</v>
      </c>
      <c r="I43" s="14">
        <f t="shared" si="0"/>
        <v>0.90486411057213101</v>
      </c>
    </row>
    <row r="44" spans="1:9" x14ac:dyDescent="0.25">
      <c r="A44" s="65" t="s">
        <v>57</v>
      </c>
      <c r="B44" s="88" t="s">
        <v>7</v>
      </c>
      <c r="C44" s="2">
        <v>70.9553844</v>
      </c>
      <c r="D44" s="42">
        <v>165.09743700000001</v>
      </c>
      <c r="E44" s="42">
        <v>43675.850100000003</v>
      </c>
      <c r="F44" s="20">
        <v>2910.47</v>
      </c>
      <c r="G44" s="21">
        <v>48.575200000000002</v>
      </c>
      <c r="H44" s="20">
        <v>3273.73</v>
      </c>
      <c r="I44" s="14">
        <f t="shared" si="0"/>
        <v>1.0876902119742176</v>
      </c>
    </row>
    <row r="45" spans="1:9" x14ac:dyDescent="0.25">
      <c r="A45" s="66" t="s">
        <v>105</v>
      </c>
      <c r="B45" s="88" t="s">
        <v>106</v>
      </c>
      <c r="C45" s="2">
        <v>75.340418299999996</v>
      </c>
      <c r="D45" s="42">
        <v>180.40192200000001</v>
      </c>
      <c r="E45" s="42">
        <v>46476.450599999996</v>
      </c>
      <c r="F45" s="20">
        <v>2982.76</v>
      </c>
      <c r="G45" s="21">
        <v>44.923200000000001</v>
      </c>
      <c r="H45" s="20">
        <v>3155</v>
      </c>
      <c r="I45" s="14">
        <f t="shared" si="0"/>
        <v>1.0482424081334307</v>
      </c>
    </row>
    <row r="46" spans="1:9" x14ac:dyDescent="0.25">
      <c r="A46" s="66" t="s">
        <v>100</v>
      </c>
      <c r="B46" s="88" t="s">
        <v>101</v>
      </c>
      <c r="C46" s="2">
        <v>72.429649600000005</v>
      </c>
      <c r="D46" s="42">
        <v>212.70704799999999</v>
      </c>
      <c r="E46" s="42">
        <v>45588.794999999998</v>
      </c>
      <c r="F46" s="20">
        <v>3283.27</v>
      </c>
      <c r="G46" s="21">
        <v>42.562899999999999</v>
      </c>
      <c r="H46" s="20">
        <v>3327.66</v>
      </c>
      <c r="I46" s="14">
        <f t="shared" si="0"/>
        <v>1.1056083460695061</v>
      </c>
    </row>
    <row r="47" spans="1:9" x14ac:dyDescent="0.25">
      <c r="A47" s="66" t="s">
        <v>96</v>
      </c>
      <c r="B47" s="88" t="s">
        <v>97</v>
      </c>
      <c r="C47" s="2">
        <v>75.908484099999995</v>
      </c>
      <c r="D47" s="42">
        <v>167.73546899999999</v>
      </c>
      <c r="E47" s="42">
        <v>49711.469299999997</v>
      </c>
      <c r="F47" s="20">
        <v>2026.34</v>
      </c>
      <c r="G47" s="21">
        <v>43.179499999999997</v>
      </c>
      <c r="H47" s="20">
        <v>2070</v>
      </c>
      <c r="I47" s="14">
        <f t="shared" si="0"/>
        <v>0.68775333909229841</v>
      </c>
    </row>
    <row r="48" spans="1:9" x14ac:dyDescent="0.25">
      <c r="A48" s="66" t="s">
        <v>33</v>
      </c>
      <c r="B48" s="5" t="s">
        <v>127</v>
      </c>
      <c r="C48" s="2">
        <v>74.2980874</v>
      </c>
      <c r="D48" s="42">
        <v>192.958764</v>
      </c>
      <c r="E48" s="42">
        <v>47211.116800000003</v>
      </c>
      <c r="F48" s="20">
        <v>2633.26</v>
      </c>
      <c r="G48" s="21">
        <v>47.849200000000003</v>
      </c>
      <c r="H48" s="20">
        <v>2746.14</v>
      </c>
      <c r="I48" s="14">
        <f t="shared" si="0"/>
        <v>0.91239949498305528</v>
      </c>
    </row>
    <row r="49" spans="1:9" x14ac:dyDescent="0.25">
      <c r="A49" s="66" t="s">
        <v>34</v>
      </c>
      <c r="B49" s="5" t="s">
        <v>127</v>
      </c>
      <c r="C49" s="2">
        <v>71.819252899999995</v>
      </c>
      <c r="D49" s="42">
        <v>160.43034299999999</v>
      </c>
      <c r="E49" s="42">
        <v>47012.336799999997</v>
      </c>
      <c r="F49" s="20">
        <v>3196.63</v>
      </c>
      <c r="G49" s="21">
        <v>50.391100000000002</v>
      </c>
      <c r="H49" s="20">
        <v>3704.17</v>
      </c>
      <c r="I49" s="14">
        <f t="shared" si="0"/>
        <v>1.2307030367466276</v>
      </c>
    </row>
    <row r="50" spans="1:9" x14ac:dyDescent="0.25">
      <c r="A50" s="66" t="s">
        <v>35</v>
      </c>
      <c r="B50" s="5" t="s">
        <v>127</v>
      </c>
      <c r="C50" s="2">
        <v>76.0446156</v>
      </c>
      <c r="D50" s="42">
        <v>167.40256299999999</v>
      </c>
      <c r="E50" s="42">
        <v>45287.394800000002</v>
      </c>
      <c r="F50" s="20">
        <v>2509.5700000000002</v>
      </c>
      <c r="G50" s="21">
        <v>42.907299999999999</v>
      </c>
      <c r="H50" s="20">
        <v>2741.93</v>
      </c>
      <c r="I50" s="14">
        <f t="shared" si="0"/>
        <v>0.91100073094557765</v>
      </c>
    </row>
    <row r="51" spans="1:9" x14ac:dyDescent="0.25">
      <c r="A51" s="66" t="s">
        <v>36</v>
      </c>
      <c r="B51" s="5" t="s">
        <v>127</v>
      </c>
      <c r="C51" s="2">
        <v>72.023450100000005</v>
      </c>
      <c r="D51" s="42">
        <v>179.930984</v>
      </c>
      <c r="E51" s="42">
        <v>44751.241199999997</v>
      </c>
      <c r="F51" s="20">
        <v>2805.53</v>
      </c>
      <c r="G51" s="21">
        <v>39.772399999999998</v>
      </c>
      <c r="H51" s="20">
        <v>2600.02</v>
      </c>
      <c r="I51" s="14">
        <f t="shared" si="0"/>
        <v>0.8638514186989168</v>
      </c>
    </row>
    <row r="52" spans="1:9" x14ac:dyDescent="0.25">
      <c r="A52" s="66" t="s">
        <v>37</v>
      </c>
      <c r="B52" s="5" t="s">
        <v>127</v>
      </c>
      <c r="C52" s="2">
        <v>72.476549899999995</v>
      </c>
      <c r="D52" s="42">
        <v>157.569016</v>
      </c>
      <c r="E52" s="42">
        <v>47344.443500000001</v>
      </c>
      <c r="F52" s="20">
        <v>2414.4499999999998</v>
      </c>
      <c r="G52" s="21">
        <v>42.1</v>
      </c>
      <c r="H52" s="20">
        <v>2213.34</v>
      </c>
      <c r="I52" s="14">
        <f t="shared" si="0"/>
        <v>0.73537776596451587</v>
      </c>
    </row>
    <row r="53" spans="1:9" x14ac:dyDescent="0.25">
      <c r="A53" s="5" t="s">
        <v>87</v>
      </c>
      <c r="B53" s="88" t="s">
        <v>44</v>
      </c>
      <c r="C53" s="2">
        <v>71.7980874</v>
      </c>
      <c r="D53" s="42">
        <v>182.958764</v>
      </c>
      <c r="E53" s="42">
        <v>48296.426399999997</v>
      </c>
      <c r="F53" s="20">
        <v>2855.55</v>
      </c>
      <c r="G53" s="21">
        <v>44.304299999999998</v>
      </c>
      <c r="H53" s="20">
        <v>2980</v>
      </c>
      <c r="I53" s="14">
        <f t="shared" si="0"/>
        <v>0.99009900990099009</v>
      </c>
    </row>
    <row r="54" spans="1:9" ht="13.5" x14ac:dyDescent="0.25">
      <c r="A54" s="44"/>
      <c r="B54" s="60" t="s">
        <v>9</v>
      </c>
      <c r="C54" s="23">
        <v>73</v>
      </c>
      <c r="D54" s="23">
        <v>170</v>
      </c>
      <c r="E54" s="23">
        <v>47002.58</v>
      </c>
      <c r="F54" s="23">
        <v>2904.8</v>
      </c>
      <c r="G54" s="25">
        <v>44.1</v>
      </c>
      <c r="H54" s="24">
        <v>3009.8</v>
      </c>
      <c r="I54" s="51">
        <v>1</v>
      </c>
    </row>
    <row r="55" spans="1:9" ht="13.5" x14ac:dyDescent="0.25">
      <c r="A55" s="44"/>
      <c r="B55" s="60" t="s">
        <v>10</v>
      </c>
      <c r="C55" s="50" t="s">
        <v>14</v>
      </c>
      <c r="D55" s="50" t="s">
        <v>14</v>
      </c>
      <c r="E55" s="59">
        <v>2837.1205685919736</v>
      </c>
      <c r="F55" s="23">
        <v>453.15199999999999</v>
      </c>
      <c r="G55" s="26">
        <v>5.4504599999999996</v>
      </c>
      <c r="H55" s="23">
        <v>600.56600000000003</v>
      </c>
      <c r="I55" s="24" t="s">
        <v>14</v>
      </c>
    </row>
    <row r="56" spans="1:9" ht="13.5" x14ac:dyDescent="0.25">
      <c r="A56" s="44"/>
      <c r="B56" s="60" t="s">
        <v>11</v>
      </c>
      <c r="C56" s="26" t="s">
        <v>14</v>
      </c>
      <c r="D56" s="25" t="s">
        <v>14</v>
      </c>
      <c r="E56" s="25">
        <v>5.3286569999999998</v>
      </c>
      <c r="F56" s="25">
        <v>12.9</v>
      </c>
      <c r="G56" s="25">
        <v>9.16</v>
      </c>
      <c r="H56" s="25">
        <v>12.9</v>
      </c>
      <c r="I56" s="3" t="s">
        <v>14</v>
      </c>
    </row>
    <row r="57" spans="1:9" ht="13.5" x14ac:dyDescent="0.25">
      <c r="A57" s="44"/>
      <c r="B57" s="60" t="s">
        <v>12</v>
      </c>
      <c r="C57" s="23">
        <v>78</v>
      </c>
      <c r="D57" s="24">
        <v>213</v>
      </c>
      <c r="E57" s="24">
        <v>49998</v>
      </c>
      <c r="F57" s="24">
        <v>3603.37</v>
      </c>
      <c r="G57" s="25">
        <v>50.391100000000002</v>
      </c>
      <c r="H57" s="24">
        <v>3766.09</v>
      </c>
      <c r="I57" s="25">
        <v>1.3</v>
      </c>
    </row>
    <row r="58" spans="1:9" ht="13.5" x14ac:dyDescent="0.25">
      <c r="A58" s="44"/>
      <c r="B58" s="60" t="s">
        <v>13</v>
      </c>
      <c r="C58" s="23">
        <v>67</v>
      </c>
      <c r="D58" s="24">
        <v>142</v>
      </c>
      <c r="E58" s="24">
        <v>43676</v>
      </c>
      <c r="F58" s="24">
        <v>2026.34</v>
      </c>
      <c r="G58" s="25">
        <v>37.506700000000002</v>
      </c>
      <c r="H58" s="24">
        <v>2070</v>
      </c>
      <c r="I58" s="25">
        <v>0.7</v>
      </c>
    </row>
  </sheetData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zoomScaleNormal="100" workbookViewId="0">
      <pane ySplit="1" topLeftCell="A35" activePane="bottomLeft" state="frozen"/>
      <selection activeCell="M57" sqref="M57"/>
      <selection pane="bottomLeft" activeCell="M57" sqref="M57"/>
    </sheetView>
  </sheetViews>
  <sheetFormatPr baseColWidth="10" defaultRowHeight="12.75" x14ac:dyDescent="0.2"/>
  <cols>
    <col min="1" max="1" width="18.85546875" bestFit="1" customWidth="1"/>
    <col min="2" max="2" width="17.5703125" customWidth="1"/>
    <col min="3" max="4" width="11.42578125" customWidth="1"/>
    <col min="5" max="5" width="9.5703125" customWidth="1"/>
    <col min="6" max="7" width="11.42578125" customWidth="1"/>
  </cols>
  <sheetData>
    <row r="1" spans="1:7" ht="28.5" x14ac:dyDescent="0.2">
      <c r="A1" s="1" t="s">
        <v>0</v>
      </c>
      <c r="B1" s="1" t="s">
        <v>1</v>
      </c>
      <c r="C1" s="1" t="s">
        <v>20</v>
      </c>
      <c r="D1" s="1" t="s">
        <v>21</v>
      </c>
      <c r="E1" s="1" t="s">
        <v>129</v>
      </c>
      <c r="F1" s="1" t="s">
        <v>18</v>
      </c>
      <c r="G1" s="1" t="s">
        <v>19</v>
      </c>
    </row>
    <row r="2" spans="1:7" ht="13.5" x14ac:dyDescent="0.25">
      <c r="A2" s="5" t="s">
        <v>67</v>
      </c>
      <c r="B2" s="5" t="s">
        <v>8</v>
      </c>
      <c r="C2" s="68"/>
      <c r="D2" s="82">
        <v>79.723125699999997</v>
      </c>
      <c r="E2" s="68"/>
      <c r="F2" s="82">
        <v>75.951010199999999</v>
      </c>
      <c r="G2" s="83">
        <v>71.981119199999995</v>
      </c>
    </row>
    <row r="3" spans="1:7" ht="13.5" x14ac:dyDescent="0.25">
      <c r="A3" s="5" t="s">
        <v>65</v>
      </c>
      <c r="B3" s="5" t="s">
        <v>8</v>
      </c>
      <c r="C3" s="82">
        <v>80.326164399999996</v>
      </c>
      <c r="D3" s="82">
        <v>79.621188900000007</v>
      </c>
      <c r="E3" s="82">
        <v>81.662395000000004</v>
      </c>
      <c r="F3" s="82">
        <v>76.605388399999995</v>
      </c>
      <c r="G3" s="82">
        <v>75.502284599999996</v>
      </c>
    </row>
    <row r="4" spans="1:7" ht="13.5" x14ac:dyDescent="0.25">
      <c r="A4" s="5" t="s">
        <v>66</v>
      </c>
      <c r="B4" s="5" t="s">
        <v>8</v>
      </c>
      <c r="C4" s="82">
        <v>77.853937200000004</v>
      </c>
      <c r="D4" s="82">
        <v>79.778953900000005</v>
      </c>
      <c r="E4" s="82">
        <v>79.1665098</v>
      </c>
      <c r="F4" s="82">
        <v>75.022332300000002</v>
      </c>
      <c r="G4" s="83">
        <v>71.776921900000005</v>
      </c>
    </row>
    <row r="5" spans="1:7" ht="13.5" x14ac:dyDescent="0.25">
      <c r="A5" s="5" t="s">
        <v>85</v>
      </c>
      <c r="B5" s="5" t="s">
        <v>8</v>
      </c>
      <c r="C5" s="82">
        <v>77.720996200000002</v>
      </c>
      <c r="D5" s="82">
        <v>78.990467699999996</v>
      </c>
      <c r="E5" s="82">
        <v>80.477970200000001</v>
      </c>
      <c r="F5" s="82">
        <v>75.964859099999998</v>
      </c>
      <c r="G5" s="82">
        <v>77.8827493</v>
      </c>
    </row>
    <row r="6" spans="1:7" ht="13.5" x14ac:dyDescent="0.25">
      <c r="A6" s="5" t="s">
        <v>69</v>
      </c>
      <c r="B6" s="5" t="s">
        <v>42</v>
      </c>
      <c r="C6" s="83">
        <v>76.759057400000003</v>
      </c>
      <c r="D6" s="82">
        <v>78.590324899999999</v>
      </c>
      <c r="E6" s="82">
        <v>77.522294700000003</v>
      </c>
      <c r="F6" s="83">
        <v>74.001927499999994</v>
      </c>
      <c r="G6" s="83">
        <v>69.659581700000004</v>
      </c>
    </row>
    <row r="7" spans="1:7" ht="13.5" x14ac:dyDescent="0.25">
      <c r="A7" s="5" t="s">
        <v>68</v>
      </c>
      <c r="B7" s="5" t="s">
        <v>42</v>
      </c>
      <c r="C7" s="82">
        <v>81.151047599999998</v>
      </c>
      <c r="D7" s="82">
        <v>80.673197099999996</v>
      </c>
      <c r="E7" s="82">
        <v>79.108742599999999</v>
      </c>
      <c r="F7" s="82">
        <v>75.9909964</v>
      </c>
      <c r="G7" s="82">
        <v>73.413053399999995</v>
      </c>
    </row>
    <row r="8" spans="1:7" ht="13.5" x14ac:dyDescent="0.25">
      <c r="A8" s="5" t="s">
        <v>86</v>
      </c>
      <c r="B8" s="5" t="s">
        <v>47</v>
      </c>
      <c r="C8" s="83">
        <v>73.820574699999995</v>
      </c>
      <c r="D8" s="83">
        <v>76.565360600000005</v>
      </c>
      <c r="E8" s="82">
        <v>81.639053500000003</v>
      </c>
      <c r="F8" s="83">
        <v>71.943617099999997</v>
      </c>
      <c r="G8" s="83">
        <v>69.5491849</v>
      </c>
    </row>
    <row r="9" spans="1:7" ht="13.5" x14ac:dyDescent="0.25">
      <c r="A9" s="5" t="s">
        <v>102</v>
      </c>
      <c r="B9" s="5" t="s">
        <v>103</v>
      </c>
      <c r="C9" s="83">
        <v>76.598018100000004</v>
      </c>
      <c r="D9" s="82">
        <v>79.276874300000003</v>
      </c>
      <c r="E9" s="82">
        <v>78.104997999999995</v>
      </c>
      <c r="F9" s="83">
        <v>74.365976599999996</v>
      </c>
      <c r="G9" s="83">
        <v>70.159581700000004</v>
      </c>
    </row>
    <row r="10" spans="1:7" ht="13.5" x14ac:dyDescent="0.25">
      <c r="A10" s="5" t="s">
        <v>91</v>
      </c>
      <c r="B10" s="5" t="s">
        <v>45</v>
      </c>
      <c r="C10" s="83">
        <v>75.1416878</v>
      </c>
      <c r="D10" s="83">
        <v>75.773054299999998</v>
      </c>
      <c r="E10" s="83">
        <v>76.150011899999996</v>
      </c>
      <c r="F10" s="83">
        <v>72.020671800000002</v>
      </c>
      <c r="G10" s="83">
        <v>69.586946600000005</v>
      </c>
    </row>
    <row r="11" spans="1:7" ht="13.5" x14ac:dyDescent="0.25">
      <c r="A11" s="5" t="s">
        <v>92</v>
      </c>
      <c r="B11" s="5" t="s">
        <v>45</v>
      </c>
      <c r="C11" s="83">
        <v>72.557115199999998</v>
      </c>
      <c r="D11" s="82">
        <v>78.751909999999995</v>
      </c>
      <c r="E11" s="83">
        <v>74.516474799999997</v>
      </c>
      <c r="F11" s="83">
        <v>71.684940800000007</v>
      </c>
      <c r="G11" s="83">
        <v>70.680747100000005</v>
      </c>
    </row>
    <row r="12" spans="1:7" ht="13.5" x14ac:dyDescent="0.25">
      <c r="A12" s="5" t="s">
        <v>90</v>
      </c>
      <c r="B12" s="5" t="s">
        <v>46</v>
      </c>
      <c r="C12" s="83">
        <v>73.450999699999997</v>
      </c>
      <c r="D12" s="83">
        <v>75.909675100000001</v>
      </c>
      <c r="E12" s="83">
        <v>75.380229799999995</v>
      </c>
      <c r="F12" s="83">
        <v>72.069711699999999</v>
      </c>
      <c r="G12" s="83">
        <v>71.3873186</v>
      </c>
    </row>
    <row r="13" spans="1:7" ht="13.5" x14ac:dyDescent="0.25">
      <c r="A13" s="5" t="s">
        <v>56</v>
      </c>
      <c r="B13" s="5" t="s">
        <v>48</v>
      </c>
      <c r="C13" s="82">
        <v>78.766578999999993</v>
      </c>
      <c r="D13" s="82">
        <v>79.276874300000003</v>
      </c>
      <c r="E13" s="83">
        <v>73.937516099999996</v>
      </c>
      <c r="F13" s="82">
        <v>74.704305300000001</v>
      </c>
      <c r="G13" s="83">
        <v>71.934218900000005</v>
      </c>
    </row>
    <row r="14" spans="1:7" ht="13.5" x14ac:dyDescent="0.25">
      <c r="A14" s="5" t="s">
        <v>104</v>
      </c>
      <c r="B14" s="5" t="s">
        <v>48</v>
      </c>
      <c r="C14" s="83">
        <v>72.845831500000003</v>
      </c>
      <c r="D14" s="83">
        <v>75.959603700000002</v>
      </c>
      <c r="E14" s="83">
        <v>75.011580800000004</v>
      </c>
      <c r="F14" s="83">
        <v>70.054405399999993</v>
      </c>
      <c r="G14" s="83">
        <v>67.497715400000004</v>
      </c>
    </row>
    <row r="15" spans="1:7" ht="13.5" x14ac:dyDescent="0.25">
      <c r="A15" s="5" t="s">
        <v>89</v>
      </c>
      <c r="B15" s="5" t="s">
        <v>46</v>
      </c>
      <c r="C15" s="83">
        <v>73.016268299999993</v>
      </c>
      <c r="D15" s="83">
        <v>76.778953900000005</v>
      </c>
      <c r="E15" s="83">
        <v>74.858927699999995</v>
      </c>
      <c r="F15" s="83">
        <v>72.390236400000006</v>
      </c>
      <c r="G15" s="83">
        <v>70.138416199999995</v>
      </c>
    </row>
    <row r="16" spans="1:7" ht="13.5" x14ac:dyDescent="0.25">
      <c r="A16" s="5" t="s">
        <v>88</v>
      </c>
      <c r="B16" s="5" t="s">
        <v>46</v>
      </c>
      <c r="C16" s="83">
        <v>73.915435700000003</v>
      </c>
      <c r="D16" s="83">
        <v>77.748090000000005</v>
      </c>
      <c r="E16" s="83">
        <v>74.707298199999997</v>
      </c>
      <c r="F16" s="83">
        <v>72.328387899999996</v>
      </c>
      <c r="G16" s="83">
        <v>69.633846899999995</v>
      </c>
    </row>
    <row r="17" spans="1:7" ht="13.5" x14ac:dyDescent="0.25">
      <c r="A17" s="5" t="s">
        <v>63</v>
      </c>
      <c r="B17" s="5" t="s">
        <v>43</v>
      </c>
      <c r="C17" s="82">
        <v>80.228461800000005</v>
      </c>
      <c r="D17" s="82">
        <v>79.409675100000001</v>
      </c>
      <c r="E17" s="82">
        <v>79.590984399999996</v>
      </c>
      <c r="F17" s="82">
        <v>77.325470100000004</v>
      </c>
      <c r="G17" s="82">
        <v>77.633846899999995</v>
      </c>
    </row>
    <row r="18" spans="1:7" ht="13.5" x14ac:dyDescent="0.25">
      <c r="A18" s="5" t="s">
        <v>64</v>
      </c>
      <c r="B18" s="5" t="s">
        <v>43</v>
      </c>
      <c r="C18" s="83">
        <v>74.392361600000001</v>
      </c>
      <c r="D18" s="83">
        <v>77.701981399999994</v>
      </c>
      <c r="E18" s="82">
        <v>77.995283400000005</v>
      </c>
      <c r="F18" s="83">
        <v>72.952050499999999</v>
      </c>
      <c r="G18" s="82">
        <v>75.518880800000005</v>
      </c>
    </row>
    <row r="19" spans="1:7" ht="13.5" x14ac:dyDescent="0.25">
      <c r="A19" s="5" t="s">
        <v>84</v>
      </c>
      <c r="B19" s="5" t="s">
        <v>80</v>
      </c>
      <c r="C19" s="82">
        <v>81.521876800000001</v>
      </c>
      <c r="D19" s="82">
        <v>81.934639399999995</v>
      </c>
      <c r="E19" s="82">
        <v>79.241353700000005</v>
      </c>
      <c r="F19" s="82">
        <v>77.329745299999999</v>
      </c>
      <c r="G19" s="82">
        <v>77.523450100000005</v>
      </c>
    </row>
    <row r="20" spans="1:7" ht="13.5" x14ac:dyDescent="0.25">
      <c r="A20" s="5" t="s">
        <v>74</v>
      </c>
      <c r="B20" s="5" t="s">
        <v>75</v>
      </c>
      <c r="C20" s="82">
        <v>81.934174200000001</v>
      </c>
      <c r="D20" s="82">
        <v>84.015432000000004</v>
      </c>
      <c r="E20" s="82">
        <v>81.380564000000007</v>
      </c>
      <c r="F20" s="82">
        <v>78.266019299999996</v>
      </c>
      <c r="G20" s="82">
        <v>76.091515900000005</v>
      </c>
    </row>
    <row r="21" spans="1:7" ht="13.5" x14ac:dyDescent="0.25">
      <c r="A21" s="5" t="s">
        <v>82</v>
      </c>
      <c r="B21" s="5" t="s">
        <v>32</v>
      </c>
      <c r="C21" s="82">
        <v>79.1370079</v>
      </c>
      <c r="D21" s="82">
        <v>79.828882500000006</v>
      </c>
      <c r="E21" s="82">
        <v>78.785107400000001</v>
      </c>
      <c r="F21" s="82">
        <v>75.306105599999995</v>
      </c>
      <c r="G21" s="82">
        <v>73.4508151</v>
      </c>
    </row>
    <row r="22" spans="1:7" ht="13.5" x14ac:dyDescent="0.25">
      <c r="A22" s="5" t="s">
        <v>83</v>
      </c>
      <c r="B22" s="5" t="s">
        <v>32</v>
      </c>
      <c r="C22" s="82">
        <v>78.326183200000003</v>
      </c>
      <c r="D22" s="83">
        <v>77.384710799999993</v>
      </c>
      <c r="E22" s="83">
        <v>76.014435399999996</v>
      </c>
      <c r="F22" s="82">
        <v>74.634543600000001</v>
      </c>
      <c r="G22" s="83">
        <v>71.2019126</v>
      </c>
    </row>
    <row r="23" spans="1:7" ht="13.5" x14ac:dyDescent="0.25">
      <c r="A23" s="5" t="s">
        <v>70</v>
      </c>
      <c r="B23" s="5" t="s">
        <v>41</v>
      </c>
      <c r="C23" s="83">
        <v>77.398879800000003</v>
      </c>
      <c r="D23" s="82">
        <v>79.671117499999994</v>
      </c>
      <c r="E23" s="82">
        <v>78.956333900000004</v>
      </c>
      <c r="F23" s="82">
        <v>74.961941300000007</v>
      </c>
      <c r="G23" s="82">
        <v>74.429649600000005</v>
      </c>
    </row>
    <row r="24" spans="1:7" ht="13.5" x14ac:dyDescent="0.25">
      <c r="A24" s="5" t="s">
        <v>71</v>
      </c>
      <c r="B24" s="5" t="s">
        <v>41</v>
      </c>
      <c r="C24" s="83">
        <v>76.817733099999998</v>
      </c>
      <c r="D24" s="82">
        <v>80.726945700000002</v>
      </c>
      <c r="E24" s="83">
        <v>76.2770036</v>
      </c>
      <c r="F24" s="82">
        <v>74.652767699999998</v>
      </c>
      <c r="G24" s="83">
        <v>70.1172507</v>
      </c>
    </row>
    <row r="25" spans="1:7" ht="13.5" x14ac:dyDescent="0.25">
      <c r="A25" s="5" t="s">
        <v>31</v>
      </c>
      <c r="B25" s="5" t="s">
        <v>98</v>
      </c>
      <c r="C25" s="83">
        <v>76.210707799999994</v>
      </c>
      <c r="D25" s="82">
        <v>79.403775400000001</v>
      </c>
      <c r="E25" s="82">
        <v>78.397306400000005</v>
      </c>
      <c r="F25" s="83">
        <v>73.309023400000001</v>
      </c>
      <c r="G25" s="83">
        <v>68.361583800000005</v>
      </c>
    </row>
    <row r="26" spans="1:7" ht="13.5" x14ac:dyDescent="0.25">
      <c r="A26" s="5" t="s">
        <v>99</v>
      </c>
      <c r="B26" s="5" t="s">
        <v>98</v>
      </c>
      <c r="C26" s="82">
        <v>78.319646199999994</v>
      </c>
      <c r="D26" s="83">
        <v>77.990467699999996</v>
      </c>
      <c r="E26" s="82">
        <v>78.871925399999995</v>
      </c>
      <c r="F26" s="82">
        <v>75.410958300000004</v>
      </c>
      <c r="G26" s="82">
        <v>72.655012400000004</v>
      </c>
    </row>
    <row r="27" spans="1:7" ht="13.5" x14ac:dyDescent="0.25">
      <c r="A27" s="5" t="s">
        <v>93</v>
      </c>
      <c r="B27" s="5" t="s">
        <v>49</v>
      </c>
      <c r="C27" s="83">
        <v>76.134566500000005</v>
      </c>
      <c r="D27" s="82">
        <v>78.803918199999998</v>
      </c>
      <c r="E27" s="82">
        <v>77.791706599999998</v>
      </c>
      <c r="F27" s="83">
        <v>73.712118500000003</v>
      </c>
      <c r="G27" s="83">
        <v>68.408484099999995</v>
      </c>
    </row>
    <row r="28" spans="1:7" ht="13.5" x14ac:dyDescent="0.25">
      <c r="A28" s="5" t="s">
        <v>94</v>
      </c>
      <c r="B28" s="5" t="s">
        <v>49</v>
      </c>
      <c r="C28" s="82">
        <v>77.763756200000003</v>
      </c>
      <c r="D28" s="83">
        <v>78.403775400000001</v>
      </c>
      <c r="E28" s="82">
        <v>78.551790499999996</v>
      </c>
      <c r="F28" s="82">
        <v>74.663698800000006</v>
      </c>
      <c r="G28" s="83">
        <v>72.070350399999995</v>
      </c>
    </row>
    <row r="29" spans="1:7" ht="13.5" x14ac:dyDescent="0.25">
      <c r="A29" s="5" t="s">
        <v>95</v>
      </c>
      <c r="B29" s="5" t="s">
        <v>49</v>
      </c>
      <c r="C29" s="82">
        <v>78.945391200000003</v>
      </c>
      <c r="D29" s="83">
        <v>77.328882500000006</v>
      </c>
      <c r="E29" s="82">
        <v>78.953368499999996</v>
      </c>
      <c r="F29" s="82">
        <v>74.667236799999998</v>
      </c>
      <c r="G29" s="82">
        <v>72.655012400000004</v>
      </c>
    </row>
    <row r="30" spans="1:7" ht="13.5" x14ac:dyDescent="0.25">
      <c r="A30" s="5" t="s">
        <v>59</v>
      </c>
      <c r="B30" s="5" t="s">
        <v>40</v>
      </c>
      <c r="C30" s="82">
        <v>78.462235399999997</v>
      </c>
      <c r="D30" s="82">
        <v>79.040396299999998</v>
      </c>
      <c r="E30" s="82">
        <v>79.484124399999999</v>
      </c>
      <c r="F30" s="82">
        <v>76.330885600000002</v>
      </c>
      <c r="G30" s="82">
        <v>74.723078099999995</v>
      </c>
    </row>
    <row r="31" spans="1:7" ht="13.5" x14ac:dyDescent="0.25">
      <c r="A31" s="5" t="s">
        <v>60</v>
      </c>
      <c r="B31" s="5" t="s">
        <v>40</v>
      </c>
      <c r="C31" s="82">
        <v>81.3970415</v>
      </c>
      <c r="D31" s="82">
        <v>80.198161400000004</v>
      </c>
      <c r="E31" s="82">
        <v>80.127894499999996</v>
      </c>
      <c r="F31" s="82">
        <v>78.373989800000004</v>
      </c>
      <c r="G31" s="82">
        <v>77.565781099999995</v>
      </c>
    </row>
    <row r="32" spans="1:7" ht="13.5" x14ac:dyDescent="0.25">
      <c r="A32" s="5" t="s">
        <v>79</v>
      </c>
      <c r="B32" s="5" t="s">
        <v>80</v>
      </c>
      <c r="C32" s="82">
        <v>78.120508000000001</v>
      </c>
      <c r="D32" s="82">
        <v>79.596224599999999</v>
      </c>
      <c r="E32" s="83">
        <v>77.273369799999998</v>
      </c>
      <c r="F32" s="82">
        <v>75.381282900000002</v>
      </c>
      <c r="G32" s="82">
        <v>72.934218900000005</v>
      </c>
    </row>
    <row r="33" spans="1:7" ht="13.5" x14ac:dyDescent="0.25">
      <c r="A33" s="5" t="s">
        <v>81</v>
      </c>
      <c r="B33" s="5" t="s">
        <v>80</v>
      </c>
      <c r="C33" s="82">
        <v>77.813034400000006</v>
      </c>
      <c r="D33" s="82">
        <v>79.615289200000007</v>
      </c>
      <c r="E33" s="83">
        <v>76.487089800000007</v>
      </c>
      <c r="F33" s="82">
        <v>75.6133016</v>
      </c>
      <c r="G33" s="82">
        <v>72.840418299999996</v>
      </c>
    </row>
    <row r="34" spans="1:7" ht="13.5" x14ac:dyDescent="0.25">
      <c r="A34" s="5" t="s">
        <v>62</v>
      </c>
      <c r="B34" s="5" t="s">
        <v>40</v>
      </c>
      <c r="C34" s="82">
        <v>78.428565699999993</v>
      </c>
      <c r="D34" s="83">
        <v>78.221046099999995</v>
      </c>
      <c r="E34" s="82">
        <v>79.376485200000005</v>
      </c>
      <c r="F34" s="82">
        <v>74.670254700000001</v>
      </c>
      <c r="G34" s="83">
        <v>71.866153100000005</v>
      </c>
    </row>
    <row r="35" spans="1:7" ht="13.5" x14ac:dyDescent="0.25">
      <c r="A35" s="5" t="s">
        <v>61</v>
      </c>
      <c r="B35" s="5" t="s">
        <v>40</v>
      </c>
      <c r="C35" s="82">
        <v>78.288103199999995</v>
      </c>
      <c r="D35" s="82">
        <v>78.801838599999996</v>
      </c>
      <c r="E35" s="82">
        <v>78.963712299999997</v>
      </c>
      <c r="F35" s="82">
        <v>75.678067900000002</v>
      </c>
      <c r="G35" s="82">
        <v>76.6126814</v>
      </c>
    </row>
    <row r="36" spans="1:7" ht="13.5" x14ac:dyDescent="0.25">
      <c r="A36" s="5" t="s">
        <v>73</v>
      </c>
      <c r="B36" s="5" t="s">
        <v>53</v>
      </c>
      <c r="C36" s="83">
        <v>75.063689400000001</v>
      </c>
      <c r="D36" s="83">
        <v>78.484567999999996</v>
      </c>
      <c r="E36" s="83">
        <v>77.190185600000007</v>
      </c>
      <c r="F36" s="82">
        <v>74.628507900000002</v>
      </c>
      <c r="G36" s="83">
        <v>71.913053399999995</v>
      </c>
    </row>
    <row r="37" spans="1:7" ht="13.5" x14ac:dyDescent="0.25">
      <c r="A37" s="5" t="s">
        <v>72</v>
      </c>
      <c r="B37" s="5" t="s">
        <v>53</v>
      </c>
      <c r="C37" s="82">
        <v>78.1773077</v>
      </c>
      <c r="D37" s="82">
        <v>79.146153200000001</v>
      </c>
      <c r="E37" s="82">
        <v>79.027633699999996</v>
      </c>
      <c r="F37" s="82">
        <v>75.320054600000006</v>
      </c>
      <c r="G37" s="82">
        <v>75.6172507</v>
      </c>
    </row>
    <row r="38" spans="1:7" ht="13.5" x14ac:dyDescent="0.25">
      <c r="A38" s="5" t="s">
        <v>58</v>
      </c>
      <c r="B38" s="5" t="s">
        <v>7</v>
      </c>
      <c r="C38" s="68"/>
      <c r="D38" s="82">
        <v>78.509532300000004</v>
      </c>
      <c r="E38" s="83">
        <v>75.929692700000004</v>
      </c>
      <c r="F38" s="83">
        <v>74.015776399999993</v>
      </c>
      <c r="G38" s="68"/>
    </row>
    <row r="39" spans="1:7" ht="13.5" x14ac:dyDescent="0.25">
      <c r="A39" s="5" t="s">
        <v>57</v>
      </c>
      <c r="B39" s="5" t="s">
        <v>7</v>
      </c>
      <c r="C39" s="83">
        <v>73.541199500000005</v>
      </c>
      <c r="D39" s="83">
        <v>76.853846799999999</v>
      </c>
      <c r="E39" s="82">
        <v>77.519440099999997</v>
      </c>
      <c r="F39" s="83">
        <v>72.580608299999994</v>
      </c>
      <c r="G39" s="83">
        <v>70.9553844</v>
      </c>
    </row>
    <row r="40" spans="1:7" ht="13.5" x14ac:dyDescent="0.25">
      <c r="A40" s="5" t="s">
        <v>105</v>
      </c>
      <c r="B40" s="5" t="s">
        <v>106</v>
      </c>
      <c r="C40" s="82">
        <v>81.997529799999995</v>
      </c>
      <c r="D40" s="82">
        <v>82.884710799999993</v>
      </c>
      <c r="E40" s="82">
        <v>82.069793000000004</v>
      </c>
      <c r="F40" s="82">
        <v>78.292256699999996</v>
      </c>
      <c r="G40" s="82">
        <v>75.340418299999996</v>
      </c>
    </row>
    <row r="41" spans="1:7" ht="13.5" x14ac:dyDescent="0.25">
      <c r="A41" s="5" t="s">
        <v>100</v>
      </c>
      <c r="B41" s="5" t="s">
        <v>101</v>
      </c>
      <c r="C41" s="83">
        <v>75.403578600000003</v>
      </c>
      <c r="D41" s="82">
        <v>79.196081800000002</v>
      </c>
      <c r="E41" s="82">
        <v>77.872370399999994</v>
      </c>
      <c r="F41" s="82">
        <v>75.064816300000004</v>
      </c>
      <c r="G41" s="83">
        <v>72.429649600000005</v>
      </c>
    </row>
    <row r="42" spans="1:7" ht="13.5" x14ac:dyDescent="0.25">
      <c r="A42" s="5" t="s">
        <v>96</v>
      </c>
      <c r="B42" s="5" t="s">
        <v>97</v>
      </c>
      <c r="C42" s="82">
        <v>82.077766800000006</v>
      </c>
      <c r="D42" s="82">
        <v>83.226945700000002</v>
      </c>
      <c r="E42" s="82">
        <v>80.707743199999996</v>
      </c>
      <c r="F42" s="82">
        <v>78.626010199999996</v>
      </c>
      <c r="G42" s="82">
        <v>75.908484099999995</v>
      </c>
    </row>
    <row r="43" spans="1:7" ht="13.5" x14ac:dyDescent="0.25">
      <c r="A43" s="5" t="s">
        <v>33</v>
      </c>
      <c r="B43" s="5" t="s">
        <v>127</v>
      </c>
      <c r="C43" s="82">
        <v>81.917292799999998</v>
      </c>
      <c r="D43" s="82">
        <v>80.121188900000007</v>
      </c>
      <c r="E43" s="82">
        <v>81.7405385</v>
      </c>
      <c r="F43" s="82">
        <v>77.336301199999994</v>
      </c>
      <c r="G43" s="82">
        <v>74.2980874</v>
      </c>
    </row>
    <row r="44" spans="1:7" ht="13.5" x14ac:dyDescent="0.25">
      <c r="A44" s="5" t="s">
        <v>34</v>
      </c>
      <c r="B44" s="5" t="s">
        <v>127</v>
      </c>
      <c r="C44" s="82">
        <v>78.476005599999993</v>
      </c>
      <c r="D44" s="82">
        <v>79.326802900000004</v>
      </c>
      <c r="E44" s="82">
        <v>79.490389399999998</v>
      </c>
      <c r="F44" s="82">
        <v>75.362958699999993</v>
      </c>
      <c r="G44" s="83">
        <v>71.819252899999995</v>
      </c>
    </row>
    <row r="45" spans="1:7" ht="13.5" x14ac:dyDescent="0.25">
      <c r="A45" s="5" t="s">
        <v>35</v>
      </c>
      <c r="B45" s="5" t="s">
        <v>127</v>
      </c>
      <c r="C45" s="82">
        <v>77.522461000000007</v>
      </c>
      <c r="D45" s="82">
        <v>81.273054299999998</v>
      </c>
      <c r="E45" s="82">
        <v>78.403460600000003</v>
      </c>
      <c r="F45" s="82">
        <v>75.687858599999998</v>
      </c>
      <c r="G45" s="82">
        <v>76.0446156</v>
      </c>
    </row>
    <row r="46" spans="1:7" ht="13.5" x14ac:dyDescent="0.25">
      <c r="A46" s="5" t="s">
        <v>36</v>
      </c>
      <c r="B46" s="5" t="s">
        <v>127</v>
      </c>
      <c r="C46" s="82">
        <v>78.229446300000006</v>
      </c>
      <c r="D46" s="82">
        <v>79.721046099999995</v>
      </c>
      <c r="E46" s="83">
        <v>76.7400935</v>
      </c>
      <c r="F46" s="82">
        <v>75.6618213</v>
      </c>
      <c r="G46" s="83">
        <v>72.023450100000005</v>
      </c>
    </row>
    <row r="47" spans="1:7" ht="13.5" x14ac:dyDescent="0.25">
      <c r="A47" s="5" t="s">
        <v>37</v>
      </c>
      <c r="B47" s="5" t="s">
        <v>127</v>
      </c>
      <c r="C47" s="83">
        <v>73.281566100000006</v>
      </c>
      <c r="D47" s="83">
        <v>73.065360600000005</v>
      </c>
      <c r="E47" s="83">
        <v>74.542336700000007</v>
      </c>
      <c r="F47" s="83">
        <v>70.726067499999999</v>
      </c>
      <c r="G47" s="83">
        <v>72.476549899999995</v>
      </c>
    </row>
    <row r="48" spans="1:7" ht="13.5" x14ac:dyDescent="0.25">
      <c r="A48" s="5" t="s">
        <v>87</v>
      </c>
      <c r="B48" s="5" t="s">
        <v>44</v>
      </c>
      <c r="C48" s="82">
        <v>78.883892700000004</v>
      </c>
      <c r="D48" s="83">
        <v>77.748090000000005</v>
      </c>
      <c r="E48" s="82">
        <v>79.241798700000004</v>
      </c>
      <c r="F48" s="82">
        <v>75.019414499999996</v>
      </c>
      <c r="G48" s="83">
        <v>71.7980874</v>
      </c>
    </row>
    <row r="49" spans="1:7" ht="13.5" x14ac:dyDescent="0.2">
      <c r="A49" s="86"/>
      <c r="B49" s="3" t="s">
        <v>9</v>
      </c>
      <c r="C49" s="49">
        <v>78</v>
      </c>
      <c r="D49" s="49">
        <v>79</v>
      </c>
      <c r="E49" s="49">
        <v>78</v>
      </c>
      <c r="F49" s="49">
        <v>75</v>
      </c>
      <c r="G49" s="49">
        <v>73</v>
      </c>
    </row>
    <row r="50" spans="1:7" ht="13.5" x14ac:dyDescent="0.2">
      <c r="A50" s="86"/>
      <c r="B50" s="3" t="s">
        <v>12</v>
      </c>
      <c r="C50" s="49">
        <v>82</v>
      </c>
      <c r="D50" s="49">
        <v>84</v>
      </c>
      <c r="E50" s="49">
        <v>82</v>
      </c>
      <c r="F50" s="49">
        <v>79</v>
      </c>
      <c r="G50" s="49">
        <v>78</v>
      </c>
    </row>
    <row r="51" spans="1:7" ht="13.5" x14ac:dyDescent="0.2">
      <c r="A51" s="86"/>
      <c r="B51" s="3" t="s">
        <v>13</v>
      </c>
      <c r="C51" s="49">
        <v>73</v>
      </c>
      <c r="D51" s="49">
        <v>73</v>
      </c>
      <c r="E51" s="49">
        <v>74</v>
      </c>
      <c r="F51" s="49">
        <v>70</v>
      </c>
      <c r="G51" s="49">
        <v>67</v>
      </c>
    </row>
    <row r="54" spans="1:7" ht="14.25" x14ac:dyDescent="0.3">
      <c r="A54" s="89" t="s">
        <v>27</v>
      </c>
      <c r="B54" s="86"/>
      <c r="C54" s="86"/>
      <c r="D54" s="86"/>
      <c r="E54" s="86"/>
      <c r="F54" s="86"/>
      <c r="G54" s="86"/>
    </row>
    <row r="56" spans="1:7" ht="13.5" x14ac:dyDescent="0.25">
      <c r="A56" s="17"/>
      <c r="B56" s="18" t="s">
        <v>28</v>
      </c>
    </row>
    <row r="57" spans="1:7" ht="13.5" x14ac:dyDescent="0.25">
      <c r="A57" s="19"/>
      <c r="B57" s="18" t="s">
        <v>29</v>
      </c>
    </row>
    <row r="60" spans="1:7" x14ac:dyDescent="0.2">
      <c r="B60" s="16"/>
    </row>
  </sheetData>
  <sortState ref="A2:H48">
    <sortCondition ref="A2:A48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pane ySplit="1" topLeftCell="A41" activePane="bottomLeft" state="frozen"/>
      <selection activeCell="M57" sqref="M57"/>
      <selection pane="bottomLeft" activeCell="M57" sqref="M57"/>
    </sheetView>
  </sheetViews>
  <sheetFormatPr baseColWidth="10" defaultRowHeight="12.75" x14ac:dyDescent="0.2"/>
  <cols>
    <col min="1" max="1" width="18.85546875" bestFit="1" customWidth="1"/>
    <col min="2" max="2" width="17.5703125" customWidth="1"/>
    <col min="3" max="5" width="11.42578125" customWidth="1"/>
  </cols>
  <sheetData>
    <row r="1" spans="1:6" ht="28.5" x14ac:dyDescent="0.2">
      <c r="A1" s="1" t="s">
        <v>0</v>
      </c>
      <c r="B1" s="1" t="s">
        <v>1</v>
      </c>
      <c r="C1" s="1" t="s">
        <v>20</v>
      </c>
      <c r="D1" s="1" t="s">
        <v>21</v>
      </c>
      <c r="E1" s="1" t="s">
        <v>18</v>
      </c>
      <c r="F1" s="1" t="s">
        <v>19</v>
      </c>
    </row>
    <row r="2" spans="1:6" ht="13.5" x14ac:dyDescent="0.25">
      <c r="A2" s="5" t="s">
        <v>67</v>
      </c>
      <c r="B2" s="5" t="s">
        <v>8</v>
      </c>
      <c r="C2" s="68"/>
      <c r="D2" s="82">
        <v>192.17591899999999</v>
      </c>
      <c r="E2" s="82">
        <v>204.959294</v>
      </c>
      <c r="F2" s="83">
        <v>167.48782600000001</v>
      </c>
    </row>
    <row r="3" spans="1:6" ht="13.5" x14ac:dyDescent="0.25">
      <c r="A3" s="5" t="s">
        <v>65</v>
      </c>
      <c r="B3" s="5" t="s">
        <v>8</v>
      </c>
      <c r="C3" s="82">
        <v>166.19126399999999</v>
      </c>
      <c r="D3" s="82">
        <v>193.932703</v>
      </c>
      <c r="E3" s="82">
        <v>208.65650299999999</v>
      </c>
      <c r="F3" s="82">
        <v>192.459405</v>
      </c>
    </row>
    <row r="4" spans="1:6" ht="13.5" x14ac:dyDescent="0.25">
      <c r="A4" s="5" t="s">
        <v>66</v>
      </c>
      <c r="B4" s="5" t="s">
        <v>8</v>
      </c>
      <c r="C4" s="83">
        <v>143.92227099999999</v>
      </c>
      <c r="D4" s="83">
        <v>179.09675100000001</v>
      </c>
      <c r="E4" s="83">
        <v>166.61360300000001</v>
      </c>
      <c r="F4" s="83">
        <v>165.48718500000001</v>
      </c>
    </row>
    <row r="5" spans="1:6" ht="13.5" x14ac:dyDescent="0.25">
      <c r="A5" s="5" t="s">
        <v>85</v>
      </c>
      <c r="B5" s="5" t="s">
        <v>8</v>
      </c>
      <c r="C5" s="83">
        <v>127.785479</v>
      </c>
      <c r="D5" s="83">
        <v>177.40896100000001</v>
      </c>
      <c r="E5" s="83">
        <v>163.794893</v>
      </c>
      <c r="F5" s="83">
        <v>162.84508</v>
      </c>
    </row>
    <row r="6" spans="1:6" ht="13.5" x14ac:dyDescent="0.25">
      <c r="A6" s="5" t="s">
        <v>69</v>
      </c>
      <c r="B6" s="5" t="s">
        <v>42</v>
      </c>
      <c r="C6" s="83">
        <v>142.99394599999999</v>
      </c>
      <c r="D6" s="83">
        <v>184.37950699999999</v>
      </c>
      <c r="E6" s="82">
        <v>188.10247799999999</v>
      </c>
      <c r="F6" s="83">
        <v>162.09807799999999</v>
      </c>
    </row>
    <row r="7" spans="1:6" ht="13.5" x14ac:dyDescent="0.25">
      <c r="A7" s="5" t="s">
        <v>68</v>
      </c>
      <c r="B7" s="5" t="s">
        <v>42</v>
      </c>
      <c r="C7" s="82">
        <v>153.33098200000001</v>
      </c>
      <c r="D7" s="83">
        <v>184.94064599999999</v>
      </c>
      <c r="E7" s="82">
        <v>186.93328299999999</v>
      </c>
      <c r="F7" s="82">
        <v>172.654279</v>
      </c>
    </row>
    <row r="8" spans="1:6" ht="13.5" x14ac:dyDescent="0.25">
      <c r="A8" s="5" t="s">
        <v>86</v>
      </c>
      <c r="B8" s="5" t="s">
        <v>47</v>
      </c>
      <c r="C8" s="82">
        <v>149.761809</v>
      </c>
      <c r="D8" s="83">
        <v>172.01187100000001</v>
      </c>
      <c r="E8" s="83">
        <v>176.10555199999999</v>
      </c>
      <c r="F8" s="83">
        <v>162.32137299999999</v>
      </c>
    </row>
    <row r="9" spans="1:6" ht="13.5" x14ac:dyDescent="0.25">
      <c r="A9" s="5" t="s">
        <v>102</v>
      </c>
      <c r="B9" s="5" t="s">
        <v>103</v>
      </c>
      <c r="C9" s="83">
        <v>141.437364</v>
      </c>
      <c r="D9" s="83">
        <v>177.82408100000001</v>
      </c>
      <c r="E9" s="83">
        <v>180.46708100000001</v>
      </c>
      <c r="F9" s="83">
        <v>157.09807799999999</v>
      </c>
    </row>
    <row r="10" spans="1:6" ht="13.5" x14ac:dyDescent="0.25">
      <c r="A10" s="5" t="s">
        <v>91</v>
      </c>
      <c r="B10" s="5" t="s">
        <v>45</v>
      </c>
      <c r="C10" s="83">
        <v>141.582268</v>
      </c>
      <c r="D10" s="83">
        <v>181.911192</v>
      </c>
      <c r="E10" s="83">
        <v>179.72045900000001</v>
      </c>
      <c r="F10" s="83">
        <v>157.345721</v>
      </c>
    </row>
    <row r="11" spans="1:6" ht="13.5" x14ac:dyDescent="0.25">
      <c r="A11" s="5" t="s">
        <v>92</v>
      </c>
      <c r="B11" s="5" t="s">
        <v>45</v>
      </c>
      <c r="C11" s="83">
        <v>144.97171800000001</v>
      </c>
      <c r="D11" s="82">
        <v>192.956444</v>
      </c>
      <c r="E11" s="83">
        <v>176.67610199999999</v>
      </c>
      <c r="F11" s="83">
        <v>162.06965700000001</v>
      </c>
    </row>
    <row r="12" spans="1:6" ht="13.5" x14ac:dyDescent="0.25">
      <c r="A12" s="5" t="s">
        <v>90</v>
      </c>
      <c r="B12" s="5" t="s">
        <v>46</v>
      </c>
      <c r="C12" s="83">
        <v>137.33020500000001</v>
      </c>
      <c r="D12" s="83">
        <v>178.12049300000001</v>
      </c>
      <c r="E12" s="83">
        <v>182.774666</v>
      </c>
      <c r="F12" s="82">
        <v>172.76389</v>
      </c>
    </row>
    <row r="13" spans="1:6" ht="13.5" x14ac:dyDescent="0.25">
      <c r="A13" s="5" t="s">
        <v>56</v>
      </c>
      <c r="B13" s="5" t="s">
        <v>48</v>
      </c>
      <c r="C13" s="82">
        <v>151.79214899999999</v>
      </c>
      <c r="D13" s="83">
        <v>185.32408100000001</v>
      </c>
      <c r="E13" s="83">
        <v>182.94313299999999</v>
      </c>
      <c r="F13" s="82">
        <v>172.62585799999999</v>
      </c>
    </row>
    <row r="14" spans="1:6" ht="13.5" x14ac:dyDescent="0.25">
      <c r="A14" s="5" t="s">
        <v>104</v>
      </c>
      <c r="B14" s="5" t="s">
        <v>48</v>
      </c>
      <c r="C14" s="83">
        <v>128.92442</v>
      </c>
      <c r="D14" s="82">
        <v>192.85576599999999</v>
      </c>
      <c r="E14" s="82">
        <v>186.11180200000001</v>
      </c>
      <c r="F14" s="83">
        <v>162.540595</v>
      </c>
    </row>
    <row r="15" spans="1:6" ht="13.5" x14ac:dyDescent="0.25">
      <c r="A15" s="5" t="s">
        <v>89</v>
      </c>
      <c r="B15" s="5" t="s">
        <v>46</v>
      </c>
      <c r="C15" s="83">
        <v>139.24367899999999</v>
      </c>
      <c r="D15" s="83">
        <v>181.59675100000001</v>
      </c>
      <c r="E15" s="83">
        <v>165.18316200000001</v>
      </c>
      <c r="F15" s="83">
        <v>152.126499</v>
      </c>
    </row>
    <row r="16" spans="1:6" ht="13.5" x14ac:dyDescent="0.25">
      <c r="A16" s="5" t="s">
        <v>88</v>
      </c>
      <c r="B16" s="5" t="s">
        <v>46</v>
      </c>
      <c r="C16" s="83">
        <v>140.51648599999999</v>
      </c>
      <c r="D16" s="83">
        <v>182.043556</v>
      </c>
      <c r="E16" s="83">
        <v>174.53744900000001</v>
      </c>
      <c r="F16" s="83">
        <v>159.70768899999999</v>
      </c>
    </row>
    <row r="17" spans="1:6" ht="13.5" x14ac:dyDescent="0.25">
      <c r="A17" s="5" t="s">
        <v>63</v>
      </c>
      <c r="B17" s="5" t="s">
        <v>43</v>
      </c>
      <c r="C17" s="83">
        <v>137.512742</v>
      </c>
      <c r="D17" s="83">
        <v>178.12049300000001</v>
      </c>
      <c r="E17" s="83">
        <v>167.537712</v>
      </c>
      <c r="F17" s="83">
        <v>147.20768899999999</v>
      </c>
    </row>
    <row r="18" spans="1:6" ht="13.5" x14ac:dyDescent="0.25">
      <c r="A18" s="5" t="s">
        <v>64</v>
      </c>
      <c r="B18" s="5" t="s">
        <v>43</v>
      </c>
      <c r="C18" s="83">
        <v>145.50015099999999</v>
      </c>
      <c r="D18" s="83">
        <v>185.721171</v>
      </c>
      <c r="E18" s="83">
        <v>175.536721</v>
      </c>
      <c r="F18" s="83">
        <v>162.51217399999999</v>
      </c>
    </row>
    <row r="19" spans="1:6" ht="13.5" x14ac:dyDescent="0.25">
      <c r="A19" s="5" t="s">
        <v>84</v>
      </c>
      <c r="B19" s="5" t="s">
        <v>80</v>
      </c>
      <c r="C19" s="82">
        <v>154.180115</v>
      </c>
      <c r="D19" s="82">
        <v>192.98812899999999</v>
      </c>
      <c r="E19" s="82">
        <v>193.004379</v>
      </c>
      <c r="F19" s="82">
        <v>177.430984</v>
      </c>
    </row>
    <row r="20" spans="1:6" ht="13.5" x14ac:dyDescent="0.25">
      <c r="A20" s="5" t="s">
        <v>74</v>
      </c>
      <c r="B20" s="5" t="s">
        <v>75</v>
      </c>
      <c r="C20" s="82">
        <v>150.85422800000001</v>
      </c>
      <c r="D20" s="83">
        <v>182.77659800000001</v>
      </c>
      <c r="E20" s="83">
        <v>169.26969</v>
      </c>
      <c r="F20" s="83">
        <v>159.76453100000001</v>
      </c>
    </row>
    <row r="21" spans="1:6" ht="13.5" x14ac:dyDescent="0.25">
      <c r="A21" s="5" t="s">
        <v>82</v>
      </c>
      <c r="B21" s="5" t="s">
        <v>32</v>
      </c>
      <c r="C21" s="82">
        <v>164.04124400000001</v>
      </c>
      <c r="D21" s="82">
        <v>206.33202399999999</v>
      </c>
      <c r="E21" s="82">
        <v>187.27068199999999</v>
      </c>
      <c r="F21" s="82">
        <v>182.67862700000001</v>
      </c>
    </row>
    <row r="22" spans="1:6" ht="13.5" x14ac:dyDescent="0.25">
      <c r="A22" s="5" t="s">
        <v>83</v>
      </c>
      <c r="B22" s="5" t="s">
        <v>32</v>
      </c>
      <c r="C22" s="82">
        <v>158.03157899999999</v>
      </c>
      <c r="D22" s="83">
        <v>180.75285600000001</v>
      </c>
      <c r="E22" s="82">
        <v>186.48829900000001</v>
      </c>
      <c r="F22" s="83">
        <v>164.541236</v>
      </c>
    </row>
    <row r="23" spans="1:6" ht="13.5" x14ac:dyDescent="0.25">
      <c r="A23" s="5" t="s">
        <v>70</v>
      </c>
      <c r="B23" s="5" t="s">
        <v>41</v>
      </c>
      <c r="C23" s="82">
        <v>164.325019</v>
      </c>
      <c r="D23" s="82">
        <v>201.16797600000001</v>
      </c>
      <c r="E23" s="82">
        <v>200.46182200000001</v>
      </c>
      <c r="F23" s="82">
        <v>195.20704799999999</v>
      </c>
    </row>
    <row r="24" spans="1:6" ht="13.5" x14ac:dyDescent="0.25">
      <c r="A24" s="5" t="s">
        <v>71</v>
      </c>
      <c r="B24" s="5" t="s">
        <v>41</v>
      </c>
      <c r="C24" s="82">
        <v>165.17129700000001</v>
      </c>
      <c r="D24" s="82">
        <v>193.088808</v>
      </c>
      <c r="E24" s="82">
        <v>209.817567</v>
      </c>
      <c r="F24" s="82">
        <v>174.65492</v>
      </c>
    </row>
    <row r="25" spans="1:6" ht="13.5" x14ac:dyDescent="0.25">
      <c r="A25" s="5" t="s">
        <v>31</v>
      </c>
      <c r="B25" s="5" t="s">
        <v>98</v>
      </c>
      <c r="C25" s="83">
        <v>143.64135200000001</v>
      </c>
      <c r="D25" s="83">
        <v>178.434934</v>
      </c>
      <c r="E25" s="83">
        <v>169.60375199999999</v>
      </c>
      <c r="F25" s="83">
        <v>160.373501</v>
      </c>
    </row>
    <row r="26" spans="1:6" ht="13.5" x14ac:dyDescent="0.25">
      <c r="A26" s="5" t="s">
        <v>99</v>
      </c>
      <c r="B26" s="5" t="s">
        <v>98</v>
      </c>
      <c r="C26" s="83">
        <v>145.69972899999999</v>
      </c>
      <c r="D26" s="83">
        <v>182.40896100000001</v>
      </c>
      <c r="E26" s="83">
        <v>180.91712200000001</v>
      </c>
      <c r="F26" s="83">
        <v>159.67926800000001</v>
      </c>
    </row>
    <row r="27" spans="1:6" ht="13.5" x14ac:dyDescent="0.25">
      <c r="A27" s="5" t="s">
        <v>93</v>
      </c>
      <c r="B27" s="5" t="s">
        <v>49</v>
      </c>
      <c r="C27" s="83">
        <v>136.38410300000001</v>
      </c>
      <c r="D27" s="83">
        <v>178.96438800000001</v>
      </c>
      <c r="E27" s="83">
        <v>169.05858599999999</v>
      </c>
      <c r="F27" s="83">
        <v>152.73546899999999</v>
      </c>
    </row>
    <row r="28" spans="1:6" ht="13.5" x14ac:dyDescent="0.25">
      <c r="A28" s="5" t="s">
        <v>94</v>
      </c>
      <c r="B28" s="5" t="s">
        <v>49</v>
      </c>
      <c r="C28" s="82">
        <v>152.37528399999999</v>
      </c>
      <c r="D28" s="83">
        <v>185.934934</v>
      </c>
      <c r="E28" s="83">
        <v>174.65342799999999</v>
      </c>
      <c r="F28" s="83">
        <v>164.79295200000001</v>
      </c>
    </row>
    <row r="29" spans="1:6" ht="13.5" x14ac:dyDescent="0.25">
      <c r="A29" s="5" t="s">
        <v>95</v>
      </c>
      <c r="B29" s="5" t="s">
        <v>49</v>
      </c>
      <c r="C29" s="83">
        <v>142.39376799999999</v>
      </c>
      <c r="D29" s="83">
        <v>186.33202399999999</v>
      </c>
      <c r="E29" s="83">
        <v>182.30221499999999</v>
      </c>
      <c r="F29" s="82">
        <v>172.17926800000001</v>
      </c>
    </row>
    <row r="30" spans="1:6" ht="13.5" x14ac:dyDescent="0.25">
      <c r="A30" s="5" t="s">
        <v>59</v>
      </c>
      <c r="B30" s="5" t="s">
        <v>40</v>
      </c>
      <c r="C30" s="82">
        <v>155.71006</v>
      </c>
      <c r="D30" s="83">
        <v>179.64423400000001</v>
      </c>
      <c r="E30" s="83">
        <v>179.60880900000001</v>
      </c>
      <c r="F30" s="83">
        <v>152.01281499999999</v>
      </c>
    </row>
    <row r="31" spans="1:6" ht="13.5" x14ac:dyDescent="0.25">
      <c r="A31" s="5" t="s">
        <v>60</v>
      </c>
      <c r="B31" s="5" t="s">
        <v>40</v>
      </c>
      <c r="C31" s="83">
        <v>138.04117400000001</v>
      </c>
      <c r="D31" s="82">
        <v>192.30828299999999</v>
      </c>
      <c r="E31" s="83">
        <v>175.96987300000001</v>
      </c>
      <c r="F31" s="83">
        <v>142.37414200000001</v>
      </c>
    </row>
    <row r="32" spans="1:6" ht="13.5" x14ac:dyDescent="0.25">
      <c r="A32" s="5" t="s">
        <v>79</v>
      </c>
      <c r="B32" s="5" t="s">
        <v>80</v>
      </c>
      <c r="C32" s="82">
        <v>163.58738399999999</v>
      </c>
      <c r="D32" s="82">
        <v>209.065066</v>
      </c>
      <c r="E32" s="82">
        <v>215.463279</v>
      </c>
      <c r="F32" s="82">
        <v>180.12585799999999</v>
      </c>
    </row>
    <row r="33" spans="1:6" ht="13.5" x14ac:dyDescent="0.25">
      <c r="A33" s="5" t="s">
        <v>81</v>
      </c>
      <c r="B33" s="5" t="s">
        <v>80</v>
      </c>
      <c r="C33" s="82">
        <v>159.12329099999999</v>
      </c>
      <c r="D33" s="82">
        <v>196.74714399999999</v>
      </c>
      <c r="E33" s="82">
        <v>200.46562499999999</v>
      </c>
      <c r="F33" s="82">
        <v>177.90192200000001</v>
      </c>
    </row>
    <row r="34" spans="1:6" ht="13.5" x14ac:dyDescent="0.25">
      <c r="A34" s="5" t="s">
        <v>62</v>
      </c>
      <c r="B34" s="5" t="s">
        <v>40</v>
      </c>
      <c r="C34" s="82">
        <v>154.251125</v>
      </c>
      <c r="D34" s="82">
        <v>193.40324899999999</v>
      </c>
      <c r="E34" s="82">
        <v>196.32895400000001</v>
      </c>
      <c r="F34" s="82">
        <v>182.79231100000001</v>
      </c>
    </row>
    <row r="35" spans="1:6" ht="13.5" x14ac:dyDescent="0.25">
      <c r="A35" s="5" t="s">
        <v>61</v>
      </c>
      <c r="B35" s="5" t="s">
        <v>40</v>
      </c>
      <c r="C35" s="82">
        <v>154.31612999999999</v>
      </c>
      <c r="D35" s="82">
        <v>192.69171700000001</v>
      </c>
      <c r="E35" s="82">
        <v>188.77774099999999</v>
      </c>
      <c r="F35" s="82">
        <v>174.73611</v>
      </c>
    </row>
    <row r="36" spans="1:6" ht="13.5" x14ac:dyDescent="0.25">
      <c r="A36" s="5" t="s">
        <v>73</v>
      </c>
      <c r="B36" s="5" t="s">
        <v>53</v>
      </c>
      <c r="C36" s="82">
        <v>161.20085900000001</v>
      </c>
      <c r="D36" s="82">
        <v>202.72340199999999</v>
      </c>
      <c r="E36" s="82">
        <v>188.43482</v>
      </c>
      <c r="F36" s="82">
        <v>195.154279</v>
      </c>
    </row>
    <row r="37" spans="1:6" ht="13.5" x14ac:dyDescent="0.25">
      <c r="A37" s="5" t="s">
        <v>72</v>
      </c>
      <c r="B37" s="5" t="s">
        <v>53</v>
      </c>
      <c r="C37" s="82">
        <v>155.80026000000001</v>
      </c>
      <c r="D37" s="82">
        <v>211.30033900000001</v>
      </c>
      <c r="E37" s="82">
        <v>213.46661599999999</v>
      </c>
      <c r="F37" s="82">
        <v>182.15492</v>
      </c>
    </row>
    <row r="38" spans="1:6" ht="13.5" x14ac:dyDescent="0.25">
      <c r="A38" s="5" t="s">
        <v>57</v>
      </c>
      <c r="B38" s="5" t="s">
        <v>7</v>
      </c>
      <c r="C38" s="83">
        <v>142.384173</v>
      </c>
      <c r="D38" s="83">
        <v>186.19966099999999</v>
      </c>
      <c r="E38" s="83">
        <v>179.98504199999999</v>
      </c>
      <c r="F38" s="83">
        <v>165.09743700000001</v>
      </c>
    </row>
    <row r="39" spans="1:6" ht="13.5" x14ac:dyDescent="0.25">
      <c r="A39" s="5" t="s">
        <v>105</v>
      </c>
      <c r="B39" s="5" t="s">
        <v>106</v>
      </c>
      <c r="C39" s="82">
        <v>153.905936</v>
      </c>
      <c r="D39" s="83">
        <v>183.25285600000001</v>
      </c>
      <c r="E39" s="83">
        <v>180.10174900000001</v>
      </c>
      <c r="F39" s="82">
        <v>180.40192200000001</v>
      </c>
    </row>
    <row r="40" spans="1:6" ht="13.5" x14ac:dyDescent="0.25">
      <c r="A40" s="5" t="s">
        <v>100</v>
      </c>
      <c r="B40" s="5" t="s">
        <v>101</v>
      </c>
      <c r="C40" s="82">
        <v>163.706357</v>
      </c>
      <c r="D40" s="82">
        <v>203.53561199999999</v>
      </c>
      <c r="E40" s="82">
        <v>207.65895</v>
      </c>
      <c r="F40" s="82">
        <v>212.70704799999999</v>
      </c>
    </row>
    <row r="41" spans="1:6" ht="13.5" x14ac:dyDescent="0.25">
      <c r="A41" s="5" t="s">
        <v>96</v>
      </c>
      <c r="B41" s="5" t="s">
        <v>97</v>
      </c>
      <c r="C41" s="82">
        <v>152.50456</v>
      </c>
      <c r="D41" s="82">
        <v>193.088808</v>
      </c>
      <c r="E41" s="83">
        <v>178.363461</v>
      </c>
      <c r="F41" s="83">
        <v>167.73546899999999</v>
      </c>
    </row>
    <row r="42" spans="1:6" ht="13.5" x14ac:dyDescent="0.25">
      <c r="A42" s="5" t="s">
        <v>33</v>
      </c>
      <c r="B42" s="5" t="s">
        <v>127</v>
      </c>
      <c r="C42" s="82">
        <v>171.97397900000001</v>
      </c>
      <c r="D42" s="82">
        <v>198.932703</v>
      </c>
      <c r="E42" s="82">
        <v>199.67990499999999</v>
      </c>
      <c r="F42" s="82">
        <v>192.958764</v>
      </c>
    </row>
    <row r="43" spans="1:6" ht="13.5" x14ac:dyDescent="0.25">
      <c r="A43" s="5" t="s">
        <v>34</v>
      </c>
      <c r="B43" s="5" t="s">
        <v>127</v>
      </c>
      <c r="C43" s="83">
        <v>139.71528699999999</v>
      </c>
      <c r="D43" s="83">
        <v>180.05935400000001</v>
      </c>
      <c r="E43" s="83">
        <v>174.10700900000001</v>
      </c>
      <c r="F43" s="83">
        <v>160.43034299999999</v>
      </c>
    </row>
    <row r="44" spans="1:6" ht="13.5" x14ac:dyDescent="0.25">
      <c r="A44" s="5" t="s">
        <v>35</v>
      </c>
      <c r="B44" s="5" t="s">
        <v>127</v>
      </c>
      <c r="C44" s="82">
        <v>160.37976399999999</v>
      </c>
      <c r="D44" s="83">
        <v>186.911192</v>
      </c>
      <c r="E44" s="82">
        <v>191.009173</v>
      </c>
      <c r="F44" s="83">
        <v>167.40256299999999</v>
      </c>
    </row>
    <row r="45" spans="1:6" ht="13.5" x14ac:dyDescent="0.25">
      <c r="A45" s="5" t="s">
        <v>36</v>
      </c>
      <c r="B45" s="5" t="s">
        <v>127</v>
      </c>
      <c r="C45" s="82">
        <v>160.64576099999999</v>
      </c>
      <c r="D45" s="82">
        <v>213.40324899999999</v>
      </c>
      <c r="E45" s="82">
        <v>206.23111900000001</v>
      </c>
      <c r="F45" s="82">
        <v>179.930984</v>
      </c>
    </row>
    <row r="46" spans="1:6" ht="13.5" x14ac:dyDescent="0.25">
      <c r="A46" s="5" t="s">
        <v>37</v>
      </c>
      <c r="B46" s="5" t="s">
        <v>127</v>
      </c>
      <c r="C46" s="83">
        <v>131.98428100000001</v>
      </c>
      <c r="D46" s="83">
        <v>162.01187100000001</v>
      </c>
      <c r="E46" s="83">
        <v>169.921187</v>
      </c>
      <c r="F46" s="83">
        <v>157.569016</v>
      </c>
    </row>
    <row r="47" spans="1:6" ht="13.5" x14ac:dyDescent="0.25">
      <c r="A47" s="5" t="s">
        <v>87</v>
      </c>
      <c r="B47" s="5" t="s">
        <v>44</v>
      </c>
      <c r="C47" s="82">
        <v>157.46621999999999</v>
      </c>
      <c r="D47" s="83">
        <v>184.543556</v>
      </c>
      <c r="E47" s="82">
        <v>199.613865</v>
      </c>
      <c r="F47" s="82">
        <v>182.958764</v>
      </c>
    </row>
    <row r="48" spans="1:6" ht="13.5" x14ac:dyDescent="0.2">
      <c r="B48" s="3" t="s">
        <v>9</v>
      </c>
      <c r="C48" s="49">
        <v>150</v>
      </c>
      <c r="D48" s="49">
        <v>188</v>
      </c>
      <c r="E48" s="49">
        <v>185</v>
      </c>
      <c r="F48" s="49">
        <v>170</v>
      </c>
    </row>
    <row r="49" spans="1:6" ht="13.5" x14ac:dyDescent="0.2">
      <c r="B49" s="3" t="s">
        <v>12</v>
      </c>
      <c r="C49" s="49">
        <v>172</v>
      </c>
      <c r="D49" s="49">
        <v>213</v>
      </c>
      <c r="E49" s="49">
        <v>215</v>
      </c>
      <c r="F49" s="49">
        <v>213</v>
      </c>
    </row>
    <row r="50" spans="1:6" ht="13.5" x14ac:dyDescent="0.2">
      <c r="B50" s="3" t="s">
        <v>13</v>
      </c>
      <c r="C50" s="49">
        <v>128</v>
      </c>
      <c r="D50" s="49">
        <v>162</v>
      </c>
      <c r="E50" s="49">
        <v>164</v>
      </c>
      <c r="F50" s="49">
        <v>142</v>
      </c>
    </row>
    <row r="53" spans="1:6" ht="14.25" x14ac:dyDescent="0.3">
      <c r="A53" s="15" t="s">
        <v>27</v>
      </c>
    </row>
    <row r="55" spans="1:6" ht="13.5" x14ac:dyDescent="0.25">
      <c r="A55" s="17"/>
      <c r="B55" s="18" t="s">
        <v>28</v>
      </c>
    </row>
    <row r="56" spans="1:6" ht="13.5" x14ac:dyDescent="0.25">
      <c r="A56" s="19"/>
      <c r="B56" s="18" t="s">
        <v>29</v>
      </c>
    </row>
    <row r="59" spans="1:6" x14ac:dyDescent="0.2">
      <c r="B59" s="16"/>
    </row>
  </sheetData>
  <sortState ref="A2:G47">
    <sortCondition ref="A2:A47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pane ySplit="1" topLeftCell="A38" activePane="bottomLeft" state="frozen"/>
      <selection activeCell="M57" sqref="M57"/>
      <selection pane="bottomLeft" activeCell="K29" sqref="K29"/>
    </sheetView>
  </sheetViews>
  <sheetFormatPr baseColWidth="10" defaultRowHeight="12.75" x14ac:dyDescent="0.2"/>
  <cols>
    <col min="1" max="1" width="18.85546875" bestFit="1" customWidth="1"/>
    <col min="2" max="2" width="17.5703125" customWidth="1"/>
    <col min="4" max="5" width="11.42578125" customWidth="1"/>
    <col min="6" max="6" width="9.5703125" customWidth="1"/>
    <col min="7" max="8" width="11.42578125" customWidth="1"/>
  </cols>
  <sheetData>
    <row r="1" spans="1:7" ht="28.5" x14ac:dyDescent="0.2">
      <c r="A1" s="1" t="s">
        <v>0</v>
      </c>
      <c r="B1" s="1" t="s">
        <v>1</v>
      </c>
      <c r="C1" s="1" t="s">
        <v>20</v>
      </c>
      <c r="D1" s="1" t="s">
        <v>21</v>
      </c>
      <c r="E1" s="1" t="s">
        <v>129</v>
      </c>
      <c r="F1" s="1" t="s">
        <v>18</v>
      </c>
      <c r="G1" s="1" t="s">
        <v>19</v>
      </c>
    </row>
    <row r="2" spans="1:7" ht="13.5" x14ac:dyDescent="0.25">
      <c r="A2" s="5" t="s">
        <v>67</v>
      </c>
      <c r="B2" s="5" t="s">
        <v>8</v>
      </c>
      <c r="C2" s="68" t="s">
        <v>126</v>
      </c>
      <c r="D2" s="83">
        <v>2917.38</v>
      </c>
      <c r="E2" s="68" t="s">
        <v>126</v>
      </c>
      <c r="F2" s="84">
        <v>2971.09</v>
      </c>
      <c r="G2" s="82">
        <v>3090.95</v>
      </c>
    </row>
    <row r="3" spans="1:7" ht="13.5" x14ac:dyDescent="0.25">
      <c r="A3" s="5" t="s">
        <v>65</v>
      </c>
      <c r="B3" s="5" t="s">
        <v>8</v>
      </c>
      <c r="C3" s="83">
        <v>2783.99</v>
      </c>
      <c r="D3" s="84">
        <v>3318.51</v>
      </c>
      <c r="E3" s="83">
        <v>2732.07</v>
      </c>
      <c r="F3" s="82">
        <v>3320.39</v>
      </c>
      <c r="G3" s="82">
        <v>3100.92</v>
      </c>
    </row>
    <row r="4" spans="1:7" ht="13.5" x14ac:dyDescent="0.25">
      <c r="A4" s="5" t="s">
        <v>66</v>
      </c>
      <c r="B4" s="5" t="s">
        <v>8</v>
      </c>
      <c r="C4" s="82">
        <v>3568.43</v>
      </c>
      <c r="D4" s="82">
        <v>3539.22</v>
      </c>
      <c r="E4" s="84">
        <v>2988.98</v>
      </c>
      <c r="F4" s="82">
        <v>3178.21</v>
      </c>
      <c r="G4" s="84">
        <v>2954.96</v>
      </c>
    </row>
    <row r="5" spans="1:7" ht="13.5" x14ac:dyDescent="0.25">
      <c r="A5" s="5" t="s">
        <v>85</v>
      </c>
      <c r="B5" s="5" t="s">
        <v>8</v>
      </c>
      <c r="C5" s="83">
        <v>2522.9899999999998</v>
      </c>
      <c r="D5" s="84">
        <v>3035.46</v>
      </c>
      <c r="E5" s="84">
        <v>3032.95</v>
      </c>
      <c r="F5" s="83">
        <v>2077.9</v>
      </c>
      <c r="G5" s="83">
        <v>2640.23</v>
      </c>
    </row>
    <row r="6" spans="1:7" ht="13.5" x14ac:dyDescent="0.25">
      <c r="A6" s="5" t="s">
        <v>69</v>
      </c>
      <c r="B6" s="5" t="s">
        <v>42</v>
      </c>
      <c r="C6" s="82">
        <v>3462.86</v>
      </c>
      <c r="D6" s="82">
        <v>3445.82</v>
      </c>
      <c r="E6" s="83">
        <v>2827.69</v>
      </c>
      <c r="F6" s="82">
        <v>3046.55</v>
      </c>
      <c r="G6" s="84">
        <v>2995.89</v>
      </c>
    </row>
    <row r="7" spans="1:7" ht="13.5" x14ac:dyDescent="0.25">
      <c r="A7" s="5" t="s">
        <v>68</v>
      </c>
      <c r="B7" s="5" t="s">
        <v>42</v>
      </c>
      <c r="C7" s="84">
        <v>3078.93</v>
      </c>
      <c r="D7" s="82">
        <v>3417.3</v>
      </c>
      <c r="E7" s="84">
        <v>2841.3</v>
      </c>
      <c r="F7" s="84">
        <v>2935.17</v>
      </c>
      <c r="G7" s="82">
        <v>3132.88</v>
      </c>
    </row>
    <row r="8" spans="1:7" ht="13.5" x14ac:dyDescent="0.25">
      <c r="A8" s="5" t="s">
        <v>86</v>
      </c>
      <c r="B8" s="5" t="s">
        <v>47</v>
      </c>
      <c r="C8" s="84">
        <v>3073.56</v>
      </c>
      <c r="D8" s="83">
        <v>2902.06</v>
      </c>
      <c r="E8" s="84">
        <v>3134.23</v>
      </c>
      <c r="F8" s="83">
        <v>2441.46</v>
      </c>
      <c r="G8" s="82">
        <v>3141.19</v>
      </c>
    </row>
    <row r="9" spans="1:7" ht="13.5" x14ac:dyDescent="0.25">
      <c r="A9" s="5" t="s">
        <v>102</v>
      </c>
      <c r="B9" s="5" t="s">
        <v>103</v>
      </c>
      <c r="C9" s="84">
        <v>3041.07</v>
      </c>
      <c r="D9" s="84">
        <v>3081.23</v>
      </c>
      <c r="E9" s="84">
        <v>3040.92</v>
      </c>
      <c r="F9" s="83">
        <v>2551.0100000000002</v>
      </c>
      <c r="G9" s="84">
        <v>2983.57</v>
      </c>
    </row>
    <row r="10" spans="1:7" ht="13.5" x14ac:dyDescent="0.25">
      <c r="A10" s="5" t="s">
        <v>91</v>
      </c>
      <c r="B10" s="5" t="s">
        <v>45</v>
      </c>
      <c r="C10" s="83">
        <v>2759.06</v>
      </c>
      <c r="D10" s="83">
        <v>2738.7</v>
      </c>
      <c r="E10" s="82">
        <v>3342.48</v>
      </c>
      <c r="F10" s="84">
        <v>2937.83</v>
      </c>
      <c r="G10" s="84">
        <v>2866.85</v>
      </c>
    </row>
    <row r="11" spans="1:7" ht="13.5" x14ac:dyDescent="0.25">
      <c r="A11" s="5" t="s">
        <v>92</v>
      </c>
      <c r="B11" s="5" t="s">
        <v>45</v>
      </c>
      <c r="C11" s="83">
        <v>2641.66</v>
      </c>
      <c r="D11" s="83">
        <v>2871.06</v>
      </c>
      <c r="E11" s="84">
        <v>3099.95</v>
      </c>
      <c r="F11" s="83">
        <v>2322.37</v>
      </c>
      <c r="G11" s="82">
        <v>3077.55</v>
      </c>
    </row>
    <row r="12" spans="1:7" ht="13.5" x14ac:dyDescent="0.25">
      <c r="A12" s="5" t="s">
        <v>90</v>
      </c>
      <c r="B12" s="5" t="s">
        <v>46</v>
      </c>
      <c r="C12" s="82">
        <v>3336.39</v>
      </c>
      <c r="D12" s="83">
        <v>2810.52</v>
      </c>
      <c r="E12" s="83">
        <v>2495.1999999999998</v>
      </c>
      <c r="F12" s="84">
        <v>2800.74</v>
      </c>
      <c r="G12" s="84">
        <v>2961.05</v>
      </c>
    </row>
    <row r="13" spans="1:7" ht="13.5" x14ac:dyDescent="0.25">
      <c r="A13" s="5" t="s">
        <v>56</v>
      </c>
      <c r="B13" s="5" t="s">
        <v>48</v>
      </c>
      <c r="C13" s="82">
        <v>3310.38</v>
      </c>
      <c r="D13" s="82">
        <v>3414.01</v>
      </c>
      <c r="E13" s="82">
        <v>3359.98</v>
      </c>
      <c r="F13" s="82">
        <v>3408.01</v>
      </c>
      <c r="G13" s="84">
        <v>2804.64</v>
      </c>
    </row>
    <row r="14" spans="1:7" ht="13.5" x14ac:dyDescent="0.25">
      <c r="A14" s="5" t="s">
        <v>104</v>
      </c>
      <c r="B14" s="5" t="s">
        <v>48</v>
      </c>
      <c r="C14" s="84">
        <v>3129.01</v>
      </c>
      <c r="D14" s="84">
        <v>3276.88</v>
      </c>
      <c r="E14" s="82">
        <v>3465.93</v>
      </c>
      <c r="F14" s="84">
        <v>2793.27</v>
      </c>
      <c r="G14" s="84">
        <v>2882.43</v>
      </c>
    </row>
    <row r="15" spans="1:7" ht="13.5" x14ac:dyDescent="0.25">
      <c r="A15" s="5" t="s">
        <v>89</v>
      </c>
      <c r="B15" s="5" t="s">
        <v>46</v>
      </c>
      <c r="C15" s="83">
        <v>2582.6</v>
      </c>
      <c r="D15" s="83">
        <v>2937.08</v>
      </c>
      <c r="E15" s="84">
        <v>2921.91</v>
      </c>
      <c r="F15" s="83">
        <v>1958.93</v>
      </c>
      <c r="G15" s="84">
        <v>2873.44</v>
      </c>
    </row>
    <row r="16" spans="1:7" ht="13.5" x14ac:dyDescent="0.25">
      <c r="A16" s="5" t="s">
        <v>88</v>
      </c>
      <c r="B16" s="5" t="s">
        <v>46</v>
      </c>
      <c r="C16" s="83">
        <v>2564.88</v>
      </c>
      <c r="D16" s="83">
        <v>2988.94</v>
      </c>
      <c r="E16" s="83">
        <v>2770.88</v>
      </c>
      <c r="F16" s="83">
        <v>2209.37</v>
      </c>
      <c r="G16" s="84">
        <v>2805.07</v>
      </c>
    </row>
    <row r="17" spans="1:7" ht="13.5" x14ac:dyDescent="0.25">
      <c r="A17" s="5" t="s">
        <v>63</v>
      </c>
      <c r="B17" s="5" t="s">
        <v>43</v>
      </c>
      <c r="C17" s="84">
        <v>3065.07</v>
      </c>
      <c r="D17" s="83">
        <v>2943.3</v>
      </c>
      <c r="E17" s="83">
        <v>2809.22</v>
      </c>
      <c r="F17" s="82">
        <v>3067.38</v>
      </c>
      <c r="G17" s="83">
        <v>2653.68</v>
      </c>
    </row>
    <row r="18" spans="1:7" ht="13.5" x14ac:dyDescent="0.25">
      <c r="A18" s="5" t="s">
        <v>64</v>
      </c>
      <c r="B18" s="5" t="s">
        <v>43</v>
      </c>
      <c r="C18" s="83">
        <v>2751.66</v>
      </c>
      <c r="D18" s="83">
        <v>2683.15</v>
      </c>
      <c r="E18" s="83">
        <v>2570.9699999999998</v>
      </c>
      <c r="F18" s="83">
        <v>2247.0300000000002</v>
      </c>
      <c r="G18" s="83">
        <v>2175.35</v>
      </c>
    </row>
    <row r="19" spans="1:7" ht="13.5" x14ac:dyDescent="0.25">
      <c r="A19" s="5" t="s">
        <v>84</v>
      </c>
      <c r="B19" s="5" t="s">
        <v>80</v>
      </c>
      <c r="C19" s="83">
        <v>2355.27</v>
      </c>
      <c r="D19" s="83">
        <v>2928.48</v>
      </c>
      <c r="E19" s="83">
        <v>2694.57</v>
      </c>
      <c r="F19" s="84">
        <v>2914.37</v>
      </c>
      <c r="G19" s="82">
        <v>3172.66</v>
      </c>
    </row>
    <row r="20" spans="1:7" ht="13.5" x14ac:dyDescent="0.25">
      <c r="A20" s="5" t="s">
        <v>74</v>
      </c>
      <c r="B20" s="5" t="s">
        <v>75</v>
      </c>
      <c r="C20" s="84">
        <v>3016.12</v>
      </c>
      <c r="D20" s="84">
        <v>3079.69</v>
      </c>
      <c r="E20" s="84">
        <v>2874.96</v>
      </c>
      <c r="F20" s="84">
        <v>2739.4</v>
      </c>
      <c r="G20" s="83">
        <v>2622.77</v>
      </c>
    </row>
    <row r="21" spans="1:7" ht="13.5" x14ac:dyDescent="0.25">
      <c r="A21" s="5" t="s">
        <v>82</v>
      </c>
      <c r="B21" s="5" t="s">
        <v>32</v>
      </c>
      <c r="C21" s="84">
        <v>3029.04</v>
      </c>
      <c r="D21" s="84">
        <v>3052.28</v>
      </c>
      <c r="E21" s="83">
        <v>2732.93</v>
      </c>
      <c r="F21" s="82">
        <v>3157.85</v>
      </c>
      <c r="G21" s="82">
        <v>3603.37</v>
      </c>
    </row>
    <row r="22" spans="1:7" ht="13.5" x14ac:dyDescent="0.25">
      <c r="A22" s="5" t="s">
        <v>83</v>
      </c>
      <c r="B22" s="5" t="s">
        <v>32</v>
      </c>
      <c r="C22" s="82">
        <v>3441.84</v>
      </c>
      <c r="D22" s="84">
        <v>3035.13</v>
      </c>
      <c r="E22" s="84">
        <v>2920.99</v>
      </c>
      <c r="F22" s="82">
        <v>3309.47</v>
      </c>
      <c r="G22" s="82">
        <v>3223.42</v>
      </c>
    </row>
    <row r="23" spans="1:7" ht="13.5" x14ac:dyDescent="0.25">
      <c r="A23" s="5" t="s">
        <v>70</v>
      </c>
      <c r="B23" s="5" t="s">
        <v>41</v>
      </c>
      <c r="C23" s="82">
        <v>3190.6</v>
      </c>
      <c r="D23" s="83">
        <v>2987.34</v>
      </c>
      <c r="E23" s="82">
        <v>3516.07</v>
      </c>
      <c r="F23" s="82">
        <v>3200.76</v>
      </c>
      <c r="G23" s="84">
        <v>3034.52</v>
      </c>
    </row>
    <row r="24" spans="1:7" ht="13.5" x14ac:dyDescent="0.25">
      <c r="A24" s="5" t="s">
        <v>71</v>
      </c>
      <c r="B24" s="5" t="s">
        <v>41</v>
      </c>
      <c r="C24" s="82">
        <v>3334.04</v>
      </c>
      <c r="D24" s="82">
        <v>3450.05</v>
      </c>
      <c r="E24" s="82">
        <v>3315</v>
      </c>
      <c r="F24" s="84">
        <v>2778.09</v>
      </c>
      <c r="G24" s="82">
        <v>3313.52</v>
      </c>
    </row>
    <row r="25" spans="1:7" ht="13.5" x14ac:dyDescent="0.25">
      <c r="A25" s="5" t="s">
        <v>31</v>
      </c>
      <c r="B25" s="5" t="s">
        <v>98</v>
      </c>
      <c r="C25" s="82">
        <v>3321.68</v>
      </c>
      <c r="D25" s="82">
        <v>3404.67</v>
      </c>
      <c r="E25" s="84">
        <v>3087.98</v>
      </c>
      <c r="F25" s="82">
        <v>3000.17</v>
      </c>
      <c r="G25" s="82">
        <v>3057.65</v>
      </c>
    </row>
    <row r="26" spans="1:7" ht="13.5" x14ac:dyDescent="0.25">
      <c r="A26" s="5" t="s">
        <v>99</v>
      </c>
      <c r="B26" s="5" t="s">
        <v>98</v>
      </c>
      <c r="C26" s="82">
        <v>3277.32</v>
      </c>
      <c r="D26" s="82">
        <v>3743.03</v>
      </c>
      <c r="E26" s="84">
        <v>3028.98</v>
      </c>
      <c r="F26" s="82">
        <v>3085.95</v>
      </c>
      <c r="G26" s="84">
        <v>2842.87</v>
      </c>
    </row>
    <row r="27" spans="1:7" ht="13.5" x14ac:dyDescent="0.25">
      <c r="A27" s="5" t="s">
        <v>93</v>
      </c>
      <c r="B27" s="5" t="s">
        <v>49</v>
      </c>
      <c r="C27" s="82">
        <v>3285.18</v>
      </c>
      <c r="D27" s="84">
        <v>3110.05</v>
      </c>
      <c r="E27" s="84">
        <v>3062.28</v>
      </c>
      <c r="F27" s="84">
        <v>2908.08</v>
      </c>
      <c r="G27" s="82">
        <v>3213.66</v>
      </c>
    </row>
    <row r="28" spans="1:7" ht="13.5" x14ac:dyDescent="0.25">
      <c r="A28" s="5" t="s">
        <v>94</v>
      </c>
      <c r="B28" s="5" t="s">
        <v>49</v>
      </c>
      <c r="C28" s="84">
        <v>2892.84</v>
      </c>
      <c r="D28" s="82">
        <v>3409.37</v>
      </c>
      <c r="E28" s="82">
        <v>3400.96</v>
      </c>
      <c r="F28" s="84">
        <v>2943.64</v>
      </c>
      <c r="G28" s="82">
        <v>3181.02</v>
      </c>
    </row>
    <row r="29" spans="1:7" ht="13.5" x14ac:dyDescent="0.25">
      <c r="A29" s="5" t="s">
        <v>95</v>
      </c>
      <c r="B29" s="5" t="s">
        <v>49</v>
      </c>
      <c r="C29" s="82">
        <v>3512.48</v>
      </c>
      <c r="D29" s="82">
        <v>3804.33</v>
      </c>
      <c r="E29" s="82">
        <v>3196.27</v>
      </c>
      <c r="F29" s="82">
        <v>3172.59</v>
      </c>
      <c r="G29" s="82">
        <v>3051.17</v>
      </c>
    </row>
    <row r="30" spans="1:7" ht="13.5" x14ac:dyDescent="0.25">
      <c r="A30" s="5" t="s">
        <v>59</v>
      </c>
      <c r="B30" s="5" t="s">
        <v>40</v>
      </c>
      <c r="C30" s="83">
        <v>2761.68</v>
      </c>
      <c r="D30" s="82">
        <v>3379.11</v>
      </c>
      <c r="E30" s="84">
        <v>3023.51</v>
      </c>
      <c r="F30" s="82">
        <v>3211.47</v>
      </c>
      <c r="G30" s="82">
        <v>3280.95</v>
      </c>
    </row>
    <row r="31" spans="1:7" ht="13.5" x14ac:dyDescent="0.25">
      <c r="A31" s="5" t="s">
        <v>60</v>
      </c>
      <c r="B31" s="5" t="s">
        <v>40</v>
      </c>
      <c r="C31" s="84">
        <v>3118.94</v>
      </c>
      <c r="D31" s="82">
        <v>3475.67</v>
      </c>
      <c r="E31" s="84">
        <v>3109.31</v>
      </c>
      <c r="F31" s="82">
        <v>3001.94</v>
      </c>
      <c r="G31" s="84">
        <v>2776.32</v>
      </c>
    </row>
    <row r="32" spans="1:7" ht="13.5" x14ac:dyDescent="0.25">
      <c r="A32" s="5" t="s">
        <v>79</v>
      </c>
      <c r="B32" s="5" t="s">
        <v>80</v>
      </c>
      <c r="C32" s="84">
        <v>2869.96</v>
      </c>
      <c r="D32" s="84">
        <v>3204.95</v>
      </c>
      <c r="E32" s="84">
        <v>3026.33</v>
      </c>
      <c r="F32" s="84">
        <v>2777.54</v>
      </c>
      <c r="G32" s="82">
        <v>3164.45</v>
      </c>
    </row>
    <row r="33" spans="1:7" ht="13.5" x14ac:dyDescent="0.25">
      <c r="A33" s="5" t="s">
        <v>81</v>
      </c>
      <c r="B33" s="5" t="s">
        <v>80</v>
      </c>
      <c r="C33" s="84">
        <v>3083.99</v>
      </c>
      <c r="D33" s="84">
        <v>3271.46</v>
      </c>
      <c r="E33" s="83">
        <v>2565.08</v>
      </c>
      <c r="F33" s="84">
        <v>2820.44</v>
      </c>
      <c r="G33" s="84">
        <v>2900.59</v>
      </c>
    </row>
    <row r="34" spans="1:7" ht="13.5" x14ac:dyDescent="0.25">
      <c r="A34" s="5" t="s">
        <v>62</v>
      </c>
      <c r="B34" s="5" t="s">
        <v>40</v>
      </c>
      <c r="C34" s="84">
        <v>3045.19</v>
      </c>
      <c r="D34" s="82">
        <v>3353.3</v>
      </c>
      <c r="E34" s="83">
        <v>2661.33</v>
      </c>
      <c r="F34" s="82">
        <v>3080.54</v>
      </c>
      <c r="G34" s="84">
        <v>2842.22</v>
      </c>
    </row>
    <row r="35" spans="1:7" ht="13.5" x14ac:dyDescent="0.25">
      <c r="A35" s="5" t="s">
        <v>61</v>
      </c>
      <c r="B35" s="5" t="s">
        <v>40</v>
      </c>
      <c r="C35" s="83">
        <v>2601.11</v>
      </c>
      <c r="D35" s="82">
        <v>3367.88</v>
      </c>
      <c r="E35" s="83">
        <v>2840.28</v>
      </c>
      <c r="F35" s="84">
        <v>2806</v>
      </c>
      <c r="G35" s="84">
        <v>2949.27</v>
      </c>
    </row>
    <row r="36" spans="1:7" ht="13.5" x14ac:dyDescent="0.25">
      <c r="A36" s="5" t="s">
        <v>73</v>
      </c>
      <c r="B36" s="5" t="s">
        <v>53</v>
      </c>
      <c r="C36" s="84">
        <v>3057.84</v>
      </c>
      <c r="D36" s="84">
        <v>3152.41</v>
      </c>
      <c r="E36" s="82">
        <v>3347.77</v>
      </c>
      <c r="F36" s="84">
        <v>2784.07</v>
      </c>
      <c r="G36" s="83">
        <v>2620.06</v>
      </c>
    </row>
    <row r="37" spans="1:7" ht="13.5" x14ac:dyDescent="0.25">
      <c r="A37" s="5" t="s">
        <v>72</v>
      </c>
      <c r="B37" s="5" t="s">
        <v>53</v>
      </c>
      <c r="C37" s="84">
        <v>3044.03</v>
      </c>
      <c r="D37" s="82">
        <v>3706.71</v>
      </c>
      <c r="E37" s="84">
        <v>2934.72</v>
      </c>
      <c r="F37" s="82">
        <v>3129.91</v>
      </c>
      <c r="G37" s="83">
        <v>2647.32</v>
      </c>
    </row>
    <row r="38" spans="1:7" ht="13.5" x14ac:dyDescent="0.25">
      <c r="A38" s="5" t="s">
        <v>58</v>
      </c>
      <c r="B38" s="5" t="s">
        <v>7</v>
      </c>
      <c r="C38" s="68"/>
      <c r="D38" s="83">
        <v>2786.11</v>
      </c>
      <c r="E38" s="82">
        <v>3484.64</v>
      </c>
      <c r="F38" s="83">
        <v>2609.85</v>
      </c>
      <c r="G38" s="68"/>
    </row>
    <row r="39" spans="1:7" ht="13.5" x14ac:dyDescent="0.25">
      <c r="A39" s="5" t="s">
        <v>57</v>
      </c>
      <c r="B39" s="5" t="s">
        <v>7</v>
      </c>
      <c r="C39" s="82">
        <v>3401.88</v>
      </c>
      <c r="D39" s="83">
        <v>2910.57</v>
      </c>
      <c r="E39" s="84">
        <v>2861.62</v>
      </c>
      <c r="F39" s="83">
        <v>2679.28</v>
      </c>
      <c r="G39" s="84">
        <v>2910.47</v>
      </c>
    </row>
    <row r="40" spans="1:7" ht="13.5" x14ac:dyDescent="0.25">
      <c r="A40" s="5" t="s">
        <v>105</v>
      </c>
      <c r="B40" s="5" t="s">
        <v>106</v>
      </c>
      <c r="C40" s="84">
        <v>2976.25</v>
      </c>
      <c r="D40" s="84">
        <v>3224.11</v>
      </c>
      <c r="E40" s="84">
        <v>3062.16</v>
      </c>
      <c r="F40" s="82">
        <v>2999.32</v>
      </c>
      <c r="G40" s="84">
        <v>2982.76</v>
      </c>
    </row>
    <row r="41" spans="1:7" ht="13.5" x14ac:dyDescent="0.25">
      <c r="A41" s="5" t="s">
        <v>100</v>
      </c>
      <c r="B41" s="5" t="s">
        <v>101</v>
      </c>
      <c r="C41" s="83">
        <v>2126.3200000000002</v>
      </c>
      <c r="D41" s="83">
        <v>2763.01</v>
      </c>
      <c r="E41" s="83">
        <v>2762.93</v>
      </c>
      <c r="F41" s="83">
        <v>2455.7800000000002</v>
      </c>
      <c r="G41" s="82">
        <v>3283.27</v>
      </c>
    </row>
    <row r="42" spans="1:7" ht="13.5" x14ac:dyDescent="0.25">
      <c r="A42" s="5" t="s">
        <v>96</v>
      </c>
      <c r="B42" s="5" t="s">
        <v>97</v>
      </c>
      <c r="C42" s="84">
        <v>3045.09</v>
      </c>
      <c r="D42" s="84">
        <v>3130.39</v>
      </c>
      <c r="E42" s="84">
        <v>3011.53</v>
      </c>
      <c r="F42" s="84">
        <v>2751.61</v>
      </c>
      <c r="G42" s="83">
        <v>2026.34</v>
      </c>
    </row>
    <row r="43" spans="1:7" ht="13.5" x14ac:dyDescent="0.25">
      <c r="A43" s="5" t="s">
        <v>33</v>
      </c>
      <c r="B43" s="5" t="s">
        <v>127</v>
      </c>
      <c r="C43" s="83">
        <v>2496.41</v>
      </c>
      <c r="D43" s="84">
        <v>3205.55</v>
      </c>
      <c r="E43" s="83">
        <v>2559.1799999999998</v>
      </c>
      <c r="F43" s="82">
        <v>3208.24</v>
      </c>
      <c r="G43" s="83">
        <v>2633.26</v>
      </c>
    </row>
    <row r="44" spans="1:7" ht="13.5" x14ac:dyDescent="0.25">
      <c r="A44" s="5" t="s">
        <v>34</v>
      </c>
      <c r="B44" s="5" t="s">
        <v>127</v>
      </c>
      <c r="C44" s="82">
        <v>3733.97</v>
      </c>
      <c r="D44" s="82">
        <v>3544.36</v>
      </c>
      <c r="E44" s="82">
        <v>3178.3</v>
      </c>
      <c r="F44" s="82">
        <v>3104.13</v>
      </c>
      <c r="G44" s="82">
        <v>3196.63</v>
      </c>
    </row>
    <row r="45" spans="1:7" ht="13.5" x14ac:dyDescent="0.25">
      <c r="A45" s="5" t="s">
        <v>35</v>
      </c>
      <c r="B45" s="5" t="s">
        <v>127</v>
      </c>
      <c r="C45" s="82">
        <v>3170.08</v>
      </c>
      <c r="D45" s="82">
        <v>3768.44</v>
      </c>
      <c r="E45" s="82">
        <v>3325.48</v>
      </c>
      <c r="F45" s="82">
        <v>3227</v>
      </c>
      <c r="G45" s="83">
        <v>2509.5700000000002</v>
      </c>
    </row>
    <row r="46" spans="1:7" ht="13.5" x14ac:dyDescent="0.25">
      <c r="A46" s="5" t="s">
        <v>36</v>
      </c>
      <c r="B46" s="5" t="s">
        <v>127</v>
      </c>
      <c r="C46" s="82">
        <v>3293.38</v>
      </c>
      <c r="D46" s="82">
        <v>3451.93</v>
      </c>
      <c r="E46" s="84">
        <v>2936.96</v>
      </c>
      <c r="F46" s="83">
        <v>2584.31</v>
      </c>
      <c r="G46" s="84">
        <v>2805.53</v>
      </c>
    </row>
    <row r="47" spans="1:7" ht="13.5" x14ac:dyDescent="0.25">
      <c r="A47" s="5" t="s">
        <v>37</v>
      </c>
      <c r="B47" s="5" t="s">
        <v>127</v>
      </c>
      <c r="C47" s="83">
        <v>2502.31</v>
      </c>
      <c r="D47" s="83">
        <v>2955.81</v>
      </c>
      <c r="E47" s="83">
        <v>2736.93</v>
      </c>
      <c r="F47" s="83">
        <v>1895.09</v>
      </c>
      <c r="G47" s="83">
        <v>2414.4499999999998</v>
      </c>
    </row>
    <row r="48" spans="1:7" ht="13.5" x14ac:dyDescent="0.25">
      <c r="A48" s="5" t="s">
        <v>87</v>
      </c>
      <c r="B48" s="5" t="s">
        <v>44</v>
      </c>
      <c r="C48" s="84">
        <v>2919.97</v>
      </c>
      <c r="D48" s="82">
        <v>3428.94</v>
      </c>
      <c r="E48" s="84">
        <v>3019.83</v>
      </c>
      <c r="F48" s="82">
        <v>3385.99</v>
      </c>
      <c r="G48" s="84">
        <v>2855.55</v>
      </c>
    </row>
    <row r="49" spans="1:8" ht="13.5" x14ac:dyDescent="0.25">
      <c r="B49" s="3" t="s">
        <v>9</v>
      </c>
      <c r="C49" s="56">
        <v>3009</v>
      </c>
      <c r="D49" s="57">
        <v>3175</v>
      </c>
      <c r="E49" s="49">
        <v>2990</v>
      </c>
      <c r="F49" s="49">
        <v>2851</v>
      </c>
      <c r="G49" s="49">
        <v>2905</v>
      </c>
      <c r="H49" s="47"/>
    </row>
    <row r="50" spans="1:8" s="45" customFormat="1" ht="13.5" x14ac:dyDescent="0.2">
      <c r="A50"/>
      <c r="B50" s="3" t="s">
        <v>10</v>
      </c>
      <c r="C50" s="24">
        <v>660.55700000000002</v>
      </c>
      <c r="D50" s="59">
        <v>375.822</v>
      </c>
      <c r="E50" s="49">
        <v>425</v>
      </c>
      <c r="F50" s="49">
        <v>469</v>
      </c>
      <c r="G50" s="49">
        <v>453</v>
      </c>
      <c r="H50" s="47"/>
    </row>
    <row r="51" spans="1:8" s="45" customFormat="1" ht="13.5" x14ac:dyDescent="0.25">
      <c r="A51"/>
      <c r="B51" s="3" t="s">
        <v>11</v>
      </c>
      <c r="C51" s="25">
        <v>13.6</v>
      </c>
      <c r="D51" s="53">
        <v>9.58</v>
      </c>
      <c r="E51" s="52">
        <v>10.3</v>
      </c>
      <c r="F51" s="52">
        <v>11.6</v>
      </c>
      <c r="G51" s="52">
        <v>12.9</v>
      </c>
    </row>
    <row r="52" spans="1:8" s="45" customFormat="1" ht="13.5" x14ac:dyDescent="0.2">
      <c r="A52"/>
      <c r="B52" s="3" t="s">
        <v>12</v>
      </c>
      <c r="C52" s="56">
        <v>3734</v>
      </c>
      <c r="D52" s="24">
        <v>3804</v>
      </c>
      <c r="E52" s="49">
        <v>3516</v>
      </c>
      <c r="F52" s="49">
        <v>3408</v>
      </c>
      <c r="G52" s="49">
        <v>3603</v>
      </c>
    </row>
    <row r="53" spans="1:8" s="45" customFormat="1" ht="13.5" x14ac:dyDescent="0.2">
      <c r="A53"/>
      <c r="B53" s="3" t="s">
        <v>13</v>
      </c>
      <c r="C53" s="56">
        <v>2126</v>
      </c>
      <c r="D53" s="24">
        <v>2683</v>
      </c>
      <c r="E53" s="49">
        <v>2495</v>
      </c>
      <c r="F53" s="49">
        <v>1895</v>
      </c>
      <c r="G53" s="49">
        <v>2026</v>
      </c>
    </row>
    <row r="54" spans="1:8" s="45" customFormat="1" ht="13.5" x14ac:dyDescent="0.2">
      <c r="A54"/>
      <c r="B54" s="74"/>
      <c r="C54"/>
    </row>
    <row r="55" spans="1:8" s="45" customFormat="1" ht="13.5" x14ac:dyDescent="0.2">
      <c r="A55"/>
      <c r="B55" s="74"/>
      <c r="C55"/>
    </row>
    <row r="56" spans="1:8" s="45" customFormat="1" ht="14.25" x14ac:dyDescent="0.3">
      <c r="A56" s="15" t="s">
        <v>27</v>
      </c>
      <c r="B56" s="15"/>
    </row>
    <row r="57" spans="1:8" s="45" customFormat="1" ht="14.25" x14ac:dyDescent="0.3">
      <c r="A57" s="69"/>
      <c r="B57" s="69"/>
    </row>
    <row r="58" spans="1:8" s="45" customFormat="1" ht="14.25" x14ac:dyDescent="0.3">
      <c r="A58" s="70"/>
      <c r="B58" s="71" t="s">
        <v>114</v>
      </c>
    </row>
    <row r="59" spans="1:8" s="45" customFormat="1" ht="14.25" x14ac:dyDescent="0.3">
      <c r="A59" s="72"/>
      <c r="B59" s="71" t="s">
        <v>115</v>
      </c>
    </row>
    <row r="60" spans="1:8" s="45" customFormat="1" ht="13.5" x14ac:dyDescent="0.25">
      <c r="A60" s="73"/>
      <c r="B60" s="71" t="s">
        <v>116</v>
      </c>
    </row>
  </sheetData>
  <sortState ref="I2:P48">
    <sortCondition ref="J2:J48"/>
  </sortState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workbookViewId="0">
      <pane ySplit="1" topLeftCell="A35" activePane="bottomLeft" state="frozen"/>
      <selection activeCell="M57" sqref="M57"/>
      <selection pane="bottomLeft" activeCell="H42" sqref="H42"/>
    </sheetView>
  </sheetViews>
  <sheetFormatPr baseColWidth="10" defaultRowHeight="12.75" x14ac:dyDescent="0.2"/>
  <cols>
    <col min="1" max="1" width="18.85546875" bestFit="1" customWidth="1"/>
    <col min="2" max="2" width="17.5703125" customWidth="1"/>
    <col min="3" max="3" width="11.42578125" style="45"/>
    <col min="4" max="4" width="11.42578125" style="45" customWidth="1"/>
    <col min="5" max="5" width="9.85546875" style="45" customWidth="1"/>
    <col min="6" max="6" width="11.42578125" style="45" customWidth="1"/>
    <col min="7" max="16384" width="11.42578125" style="45"/>
  </cols>
  <sheetData>
    <row r="1" spans="1:6" customFormat="1" ht="28.5" x14ac:dyDescent="0.2">
      <c r="A1" s="1" t="s">
        <v>0</v>
      </c>
      <c r="B1" s="1" t="s">
        <v>1</v>
      </c>
      <c r="C1" s="1" t="s">
        <v>20</v>
      </c>
      <c r="D1" s="1" t="s">
        <v>21</v>
      </c>
      <c r="E1" s="1" t="s">
        <v>18</v>
      </c>
      <c r="F1" s="1" t="s">
        <v>19</v>
      </c>
    </row>
    <row r="2" spans="1:6" customFormat="1" ht="13.5" x14ac:dyDescent="0.25">
      <c r="A2" s="5" t="s">
        <v>67</v>
      </c>
      <c r="B2" s="5" t="s">
        <v>8</v>
      </c>
      <c r="C2" s="62"/>
      <c r="D2" s="63">
        <v>52.2395</v>
      </c>
      <c r="E2" s="64">
        <v>37.031199999999998</v>
      </c>
      <c r="F2" s="64">
        <v>40.456400000000002</v>
      </c>
    </row>
    <row r="3" spans="1:6" customFormat="1" ht="13.5" x14ac:dyDescent="0.25">
      <c r="A3" s="5" t="s">
        <v>65</v>
      </c>
      <c r="B3" s="5" t="s">
        <v>8</v>
      </c>
      <c r="C3" s="63">
        <v>47.613100000000003</v>
      </c>
      <c r="D3" s="64">
        <v>51.018300000000004</v>
      </c>
      <c r="E3" s="63">
        <v>43.394199999999998</v>
      </c>
      <c r="F3" s="64">
        <v>43.303899999999999</v>
      </c>
    </row>
    <row r="4" spans="1:6" customFormat="1" ht="13.5" x14ac:dyDescent="0.25">
      <c r="A4" s="5" t="s">
        <v>66</v>
      </c>
      <c r="B4" s="5" t="s">
        <v>8</v>
      </c>
      <c r="C4" s="63">
        <v>55.813200000000002</v>
      </c>
      <c r="D4" s="63">
        <v>53.238399999999999</v>
      </c>
      <c r="E4" s="63">
        <v>47.069299999999998</v>
      </c>
      <c r="F4" s="63">
        <v>48.003999999999998</v>
      </c>
    </row>
    <row r="5" spans="1:6" customFormat="1" ht="13.5" x14ac:dyDescent="0.25">
      <c r="A5" s="5" t="s">
        <v>85</v>
      </c>
      <c r="B5" s="5" t="s">
        <v>8</v>
      </c>
      <c r="C5" s="63">
        <v>50.696100000000001</v>
      </c>
      <c r="D5" s="64">
        <v>46.582500000000003</v>
      </c>
      <c r="E5" s="63">
        <v>51.7652</v>
      </c>
      <c r="F5" s="63">
        <v>49.692</v>
      </c>
    </row>
    <row r="6" spans="1:6" customFormat="1" ht="13.5" x14ac:dyDescent="0.25">
      <c r="A6" s="5" t="s">
        <v>69</v>
      </c>
      <c r="B6" s="5" t="s">
        <v>42</v>
      </c>
      <c r="C6" s="63">
        <v>55.5824</v>
      </c>
      <c r="D6" s="63">
        <v>54.336599999999997</v>
      </c>
      <c r="E6" s="63">
        <v>47.401800000000001</v>
      </c>
      <c r="F6" s="63">
        <v>46.8123</v>
      </c>
    </row>
    <row r="7" spans="1:6" customFormat="1" ht="13.5" x14ac:dyDescent="0.25">
      <c r="A7" s="5" t="s">
        <v>68</v>
      </c>
      <c r="B7" s="5" t="s">
        <v>42</v>
      </c>
      <c r="C7" s="63">
        <v>57.638599999999997</v>
      </c>
      <c r="D7" s="64">
        <v>48.521799999999999</v>
      </c>
      <c r="E7" s="63">
        <v>45.090299999999999</v>
      </c>
      <c r="F7" s="63">
        <v>45.420999999999999</v>
      </c>
    </row>
    <row r="8" spans="1:6" customFormat="1" ht="13.5" x14ac:dyDescent="0.25">
      <c r="A8" s="5" t="s">
        <v>86</v>
      </c>
      <c r="B8" s="5" t="s">
        <v>47</v>
      </c>
      <c r="C8" s="64">
        <v>39.924500000000002</v>
      </c>
      <c r="D8" s="63">
        <v>57.838900000000002</v>
      </c>
      <c r="E8" s="64">
        <v>34.645200000000003</v>
      </c>
      <c r="F8" s="64">
        <v>43.558100000000003</v>
      </c>
    </row>
    <row r="9" spans="1:6" customFormat="1" ht="13.5" x14ac:dyDescent="0.25">
      <c r="A9" s="5" t="s">
        <v>102</v>
      </c>
      <c r="B9" s="5" t="s">
        <v>103</v>
      </c>
      <c r="C9" s="64">
        <v>46.299300000000002</v>
      </c>
      <c r="D9" s="64">
        <v>51.3371</v>
      </c>
      <c r="E9" s="63">
        <v>42.847999999999999</v>
      </c>
      <c r="F9" s="63">
        <v>44.6188</v>
      </c>
    </row>
    <row r="10" spans="1:6" customFormat="1" ht="13.5" x14ac:dyDescent="0.25">
      <c r="A10" s="5" t="s">
        <v>91</v>
      </c>
      <c r="B10" s="5" t="s">
        <v>45</v>
      </c>
      <c r="C10" s="64">
        <v>40.395299999999999</v>
      </c>
      <c r="D10" s="64">
        <v>50.338299999999997</v>
      </c>
      <c r="E10" s="64">
        <v>38.247100000000003</v>
      </c>
      <c r="F10" s="64">
        <v>37.506700000000002</v>
      </c>
    </row>
    <row r="11" spans="1:6" customFormat="1" ht="13.5" x14ac:dyDescent="0.25">
      <c r="A11" s="5" t="s">
        <v>92</v>
      </c>
      <c r="B11" s="5" t="s">
        <v>45</v>
      </c>
      <c r="C11" s="64">
        <v>38.979399999999998</v>
      </c>
      <c r="D11" s="63">
        <v>51.909599999999998</v>
      </c>
      <c r="E11" s="64">
        <v>39.9831</v>
      </c>
      <c r="F11" s="63">
        <v>45.5685</v>
      </c>
    </row>
    <row r="12" spans="1:6" customFormat="1" ht="13.5" x14ac:dyDescent="0.25">
      <c r="A12" s="5" t="s">
        <v>90</v>
      </c>
      <c r="B12" s="5" t="s">
        <v>46</v>
      </c>
      <c r="C12" s="64">
        <v>45.506399999999999</v>
      </c>
      <c r="D12" s="63">
        <v>52.247300000000003</v>
      </c>
      <c r="E12" s="64">
        <v>37.324100000000001</v>
      </c>
      <c r="F12" s="64">
        <v>41.9664</v>
      </c>
    </row>
    <row r="13" spans="1:6" customFormat="1" ht="13.5" x14ac:dyDescent="0.25">
      <c r="A13" s="5" t="s">
        <v>56</v>
      </c>
      <c r="B13" s="5" t="s">
        <v>48</v>
      </c>
      <c r="C13" s="63">
        <v>54.050600000000003</v>
      </c>
      <c r="D13" s="63">
        <v>53.7575</v>
      </c>
      <c r="E13" s="63">
        <v>43.263300000000001</v>
      </c>
      <c r="F13" s="64">
        <v>41.322400000000002</v>
      </c>
    </row>
    <row r="14" spans="1:6" customFormat="1" ht="13.5" x14ac:dyDescent="0.25">
      <c r="A14" s="5" t="s">
        <v>104</v>
      </c>
      <c r="B14" s="5" t="s">
        <v>48</v>
      </c>
      <c r="C14" s="63">
        <v>50.988100000000003</v>
      </c>
      <c r="D14" s="64">
        <v>48.126300000000001</v>
      </c>
      <c r="E14" s="63">
        <v>47.412799999999997</v>
      </c>
      <c r="F14" s="63">
        <v>46.174399999999999</v>
      </c>
    </row>
    <row r="15" spans="1:6" customFormat="1" ht="13.5" x14ac:dyDescent="0.25">
      <c r="A15" s="5" t="s">
        <v>89</v>
      </c>
      <c r="B15" s="5" t="s">
        <v>46</v>
      </c>
      <c r="C15" s="64">
        <v>38.743400000000001</v>
      </c>
      <c r="D15" s="63">
        <v>51.935400000000001</v>
      </c>
      <c r="E15" s="64">
        <v>40.521799999999999</v>
      </c>
      <c r="F15" s="64">
        <v>42.378500000000003</v>
      </c>
    </row>
    <row r="16" spans="1:6" customFormat="1" ht="13.5" x14ac:dyDescent="0.25">
      <c r="A16" s="5" t="s">
        <v>88</v>
      </c>
      <c r="B16" s="5" t="s">
        <v>46</v>
      </c>
      <c r="C16" s="64">
        <v>41.892299999999999</v>
      </c>
      <c r="D16" s="63">
        <v>52.128900000000002</v>
      </c>
      <c r="E16" s="64">
        <v>41.399299999999997</v>
      </c>
      <c r="F16" s="64">
        <v>40.732500000000002</v>
      </c>
    </row>
    <row r="17" spans="1:6" customFormat="1" ht="13.5" x14ac:dyDescent="0.25">
      <c r="A17" s="5" t="s">
        <v>63</v>
      </c>
      <c r="B17" s="5" t="s">
        <v>43</v>
      </c>
      <c r="C17" s="63">
        <v>50.760599999999997</v>
      </c>
      <c r="D17" s="64">
        <v>51.294600000000003</v>
      </c>
      <c r="E17" s="63">
        <v>46.548200000000001</v>
      </c>
      <c r="F17" s="63">
        <v>47.144399999999997</v>
      </c>
    </row>
    <row r="18" spans="1:6" customFormat="1" ht="13.5" x14ac:dyDescent="0.25">
      <c r="A18" s="5" t="s">
        <v>64</v>
      </c>
      <c r="B18" s="5" t="s">
        <v>43</v>
      </c>
      <c r="C18" s="64">
        <v>46.760300000000001</v>
      </c>
      <c r="D18" s="63">
        <v>53.566699999999997</v>
      </c>
      <c r="E18" s="64">
        <v>37.6494</v>
      </c>
      <c r="F18" s="63">
        <v>44.9589</v>
      </c>
    </row>
    <row r="19" spans="1:6" customFormat="1" ht="13.5" x14ac:dyDescent="0.25">
      <c r="A19" s="5" t="s">
        <v>84</v>
      </c>
      <c r="B19" s="5" t="s">
        <v>80</v>
      </c>
      <c r="C19" s="63">
        <v>49.896700000000003</v>
      </c>
      <c r="D19" s="63">
        <v>52.498399999999997</v>
      </c>
      <c r="E19" s="63">
        <v>43.414499999999997</v>
      </c>
      <c r="F19" s="63">
        <v>46.934600000000003</v>
      </c>
    </row>
    <row r="20" spans="1:6" customFormat="1" ht="13.5" x14ac:dyDescent="0.25">
      <c r="A20" s="5" t="s">
        <v>74</v>
      </c>
      <c r="B20" s="5" t="s">
        <v>75</v>
      </c>
      <c r="C20" s="63">
        <v>52.248100000000001</v>
      </c>
      <c r="D20" s="63">
        <v>52.728900000000003</v>
      </c>
      <c r="E20" s="64">
        <v>37.632800000000003</v>
      </c>
      <c r="F20" s="64">
        <v>37.786499999999997</v>
      </c>
    </row>
    <row r="21" spans="1:6" customFormat="1" ht="13.5" x14ac:dyDescent="0.25">
      <c r="A21" s="5" t="s">
        <v>82</v>
      </c>
      <c r="B21" s="5" t="s">
        <v>32</v>
      </c>
      <c r="C21" s="63">
        <v>49.415999999999997</v>
      </c>
      <c r="D21" s="64">
        <v>50.309800000000003</v>
      </c>
      <c r="E21" s="63">
        <v>47.125700000000002</v>
      </c>
      <c r="F21" s="63">
        <v>46.239600000000003</v>
      </c>
    </row>
    <row r="22" spans="1:6" customFormat="1" ht="13.5" x14ac:dyDescent="0.25">
      <c r="A22" s="5" t="s">
        <v>83</v>
      </c>
      <c r="B22" s="5" t="s">
        <v>32</v>
      </c>
      <c r="C22" s="63">
        <v>47.204500000000003</v>
      </c>
      <c r="D22" s="63">
        <v>53.459400000000002</v>
      </c>
      <c r="E22" s="64">
        <v>35.4499</v>
      </c>
      <c r="F22" s="64">
        <v>42.291499999999999</v>
      </c>
    </row>
    <row r="23" spans="1:6" customFormat="1" ht="13.5" x14ac:dyDescent="0.25">
      <c r="A23" s="5" t="s">
        <v>70</v>
      </c>
      <c r="B23" s="5" t="s">
        <v>41</v>
      </c>
      <c r="C23" s="63">
        <v>47.539000000000001</v>
      </c>
      <c r="D23" s="63">
        <v>53.586300000000001</v>
      </c>
      <c r="E23" s="63">
        <v>42.9345</v>
      </c>
      <c r="F23" s="63">
        <v>45.773000000000003</v>
      </c>
    </row>
    <row r="24" spans="1:6" customFormat="1" ht="13.5" x14ac:dyDescent="0.25">
      <c r="A24" s="5" t="s">
        <v>71</v>
      </c>
      <c r="B24" s="5" t="s">
        <v>41</v>
      </c>
      <c r="C24" s="64">
        <v>40.031799999999997</v>
      </c>
      <c r="D24" s="63">
        <v>56.243899999999996</v>
      </c>
      <c r="E24" s="64">
        <v>38.741199999999999</v>
      </c>
      <c r="F24" s="64">
        <v>39.682400000000001</v>
      </c>
    </row>
    <row r="25" spans="1:6" customFormat="1" ht="13.5" x14ac:dyDescent="0.25">
      <c r="A25" s="5" t="s">
        <v>31</v>
      </c>
      <c r="B25" s="5" t="s">
        <v>98</v>
      </c>
      <c r="C25" s="63">
        <v>58.898899999999998</v>
      </c>
      <c r="D25" s="63">
        <v>52.731200000000001</v>
      </c>
      <c r="E25" s="63">
        <v>47.693800000000003</v>
      </c>
      <c r="F25" s="63">
        <v>45.135599999999997</v>
      </c>
    </row>
    <row r="26" spans="1:6" customFormat="1" ht="13.5" x14ac:dyDescent="0.25">
      <c r="A26" s="5" t="s">
        <v>99</v>
      </c>
      <c r="B26" s="5" t="s">
        <v>98</v>
      </c>
      <c r="C26" s="64">
        <v>46.534199999999998</v>
      </c>
      <c r="D26" s="64">
        <v>48.347499999999997</v>
      </c>
      <c r="E26" s="63">
        <v>45.950600000000001</v>
      </c>
      <c r="F26" s="63">
        <v>45.4649</v>
      </c>
    </row>
    <row r="27" spans="1:6" customFormat="1" ht="13.5" x14ac:dyDescent="0.25">
      <c r="A27" s="5" t="s">
        <v>93</v>
      </c>
      <c r="B27" s="5" t="s">
        <v>49</v>
      </c>
      <c r="C27" s="63">
        <v>54.843699999999998</v>
      </c>
      <c r="D27" s="63">
        <v>55.4405</v>
      </c>
      <c r="E27" s="63">
        <v>47.265500000000003</v>
      </c>
      <c r="F27" s="63">
        <v>46.984999999999999</v>
      </c>
    </row>
    <row r="28" spans="1:6" customFormat="1" ht="13.5" x14ac:dyDescent="0.25">
      <c r="A28" s="5" t="s">
        <v>94</v>
      </c>
      <c r="B28" s="5" t="s">
        <v>49</v>
      </c>
      <c r="C28" s="63">
        <v>47.178899999999999</v>
      </c>
      <c r="D28" s="63">
        <v>52.8979</v>
      </c>
      <c r="E28" s="64">
        <v>39.807699999999997</v>
      </c>
      <c r="F28" s="64">
        <v>42.685000000000002</v>
      </c>
    </row>
    <row r="29" spans="1:6" customFormat="1" ht="13.5" x14ac:dyDescent="0.25">
      <c r="A29" s="5" t="s">
        <v>95</v>
      </c>
      <c r="B29" s="5" t="s">
        <v>49</v>
      </c>
      <c r="C29" s="64">
        <v>46.048999999999999</v>
      </c>
      <c r="D29" s="64">
        <v>50.932699999999997</v>
      </c>
      <c r="E29" s="63">
        <v>45.945500000000003</v>
      </c>
      <c r="F29" s="64">
        <v>43.503</v>
      </c>
    </row>
    <row r="30" spans="1:6" customFormat="1" ht="13.5" x14ac:dyDescent="0.25">
      <c r="A30" s="5" t="s">
        <v>59</v>
      </c>
      <c r="B30" s="5" t="s">
        <v>40</v>
      </c>
      <c r="C30" s="63">
        <v>51.655200000000001</v>
      </c>
      <c r="D30" s="64">
        <v>47.795400000000001</v>
      </c>
      <c r="E30" s="63">
        <v>44.584299999999999</v>
      </c>
      <c r="F30" s="63">
        <v>45.264600000000002</v>
      </c>
    </row>
    <row r="31" spans="1:6" customFormat="1" ht="13.5" x14ac:dyDescent="0.25">
      <c r="A31" s="5" t="s">
        <v>60</v>
      </c>
      <c r="B31" s="5" t="s">
        <v>40</v>
      </c>
      <c r="C31" s="63">
        <v>53.140900000000002</v>
      </c>
      <c r="D31" s="64">
        <v>50.821199999999997</v>
      </c>
      <c r="E31" s="63">
        <v>48.183700000000002</v>
      </c>
      <c r="F31" s="63">
        <v>44.874699999999997</v>
      </c>
    </row>
    <row r="32" spans="1:6" customFormat="1" ht="13.5" x14ac:dyDescent="0.25">
      <c r="A32" s="5" t="s">
        <v>79</v>
      </c>
      <c r="B32" s="5" t="s">
        <v>80</v>
      </c>
      <c r="C32" s="64">
        <v>44.551900000000003</v>
      </c>
      <c r="D32" s="64">
        <v>48.691400000000002</v>
      </c>
      <c r="E32" s="64">
        <v>39.901200000000003</v>
      </c>
      <c r="F32" s="63">
        <v>44.754199999999997</v>
      </c>
    </row>
    <row r="33" spans="1:6" customFormat="1" ht="13.5" x14ac:dyDescent="0.25">
      <c r="A33" s="5" t="s">
        <v>81</v>
      </c>
      <c r="B33" s="5" t="s">
        <v>80</v>
      </c>
      <c r="C33" s="64">
        <v>41.431899999999999</v>
      </c>
      <c r="D33" s="64">
        <v>46.092700000000001</v>
      </c>
      <c r="E33" s="64">
        <v>36.871400000000001</v>
      </c>
      <c r="F33" s="64">
        <v>41.399299999999997</v>
      </c>
    </row>
    <row r="34" spans="1:6" customFormat="1" ht="13.5" x14ac:dyDescent="0.25">
      <c r="A34" s="5" t="s">
        <v>62</v>
      </c>
      <c r="B34" s="5" t="s">
        <v>40</v>
      </c>
      <c r="C34" s="64">
        <v>40.543399999999998</v>
      </c>
      <c r="D34" s="63">
        <v>52.259399999999999</v>
      </c>
      <c r="E34" s="64">
        <v>40.5075</v>
      </c>
      <c r="F34" s="64">
        <v>43.894500000000001</v>
      </c>
    </row>
    <row r="35" spans="1:6" customFormat="1" ht="13.5" x14ac:dyDescent="0.25">
      <c r="A35" s="5" t="s">
        <v>61</v>
      </c>
      <c r="B35" s="5" t="s">
        <v>40</v>
      </c>
      <c r="C35" s="64">
        <v>45.519300000000001</v>
      </c>
      <c r="D35" s="64">
        <v>51.524999999999999</v>
      </c>
      <c r="E35" s="64">
        <v>35.957099999999997</v>
      </c>
      <c r="F35" s="64">
        <v>43.493699999999997</v>
      </c>
    </row>
    <row r="36" spans="1:6" customFormat="1" ht="13.5" x14ac:dyDescent="0.25">
      <c r="A36" s="5" t="s">
        <v>73</v>
      </c>
      <c r="B36" s="5" t="s">
        <v>53</v>
      </c>
      <c r="C36" s="64">
        <v>38.210599999999999</v>
      </c>
      <c r="D36" s="63">
        <v>52.061999999999998</v>
      </c>
      <c r="E36" s="64">
        <v>37.215499999999999</v>
      </c>
      <c r="F36" s="64">
        <v>38.319099999999999</v>
      </c>
    </row>
    <row r="37" spans="1:6" customFormat="1" ht="13.5" x14ac:dyDescent="0.25">
      <c r="A37" s="5" t="s">
        <v>72</v>
      </c>
      <c r="B37" s="5" t="s">
        <v>53</v>
      </c>
      <c r="C37" s="64">
        <v>46.597200000000001</v>
      </c>
      <c r="D37" s="63">
        <v>54.552900000000001</v>
      </c>
      <c r="E37" s="63">
        <v>46.560400000000001</v>
      </c>
      <c r="F37" s="63">
        <v>47.814700000000002</v>
      </c>
    </row>
    <row r="38" spans="1:6" customFormat="1" ht="13.5" x14ac:dyDescent="0.25">
      <c r="A38" s="5" t="s">
        <v>58</v>
      </c>
      <c r="B38" s="5" t="s">
        <v>7</v>
      </c>
      <c r="C38" s="62"/>
      <c r="D38" s="63">
        <v>51.789099999999998</v>
      </c>
      <c r="E38" s="64">
        <v>40.669499999999999</v>
      </c>
      <c r="F38" s="62"/>
    </row>
    <row r="39" spans="1:6" customFormat="1" ht="13.5" x14ac:dyDescent="0.25">
      <c r="A39" s="5" t="s">
        <v>57</v>
      </c>
      <c r="B39" s="5" t="s">
        <v>7</v>
      </c>
      <c r="C39" s="63">
        <v>49.661200000000001</v>
      </c>
      <c r="D39" s="63">
        <v>53.18</v>
      </c>
      <c r="E39" s="63">
        <v>44.558199999999999</v>
      </c>
      <c r="F39" s="63">
        <v>48.575200000000002</v>
      </c>
    </row>
    <row r="40" spans="1:6" customFormat="1" ht="13.5" x14ac:dyDescent="0.25">
      <c r="A40" s="5" t="s">
        <v>105</v>
      </c>
      <c r="B40" s="5" t="s">
        <v>106</v>
      </c>
      <c r="C40" s="63">
        <v>47.185600000000001</v>
      </c>
      <c r="D40" s="64">
        <v>50.432699999999997</v>
      </c>
      <c r="E40" s="63">
        <v>44.257800000000003</v>
      </c>
      <c r="F40" s="63">
        <v>44.923200000000001</v>
      </c>
    </row>
    <row r="41" spans="1:6" customFormat="1" ht="13.5" x14ac:dyDescent="0.25">
      <c r="A41" s="5" t="s">
        <v>100</v>
      </c>
      <c r="B41" s="5" t="s">
        <v>101</v>
      </c>
      <c r="C41" s="64">
        <v>38.694499999999998</v>
      </c>
      <c r="D41" s="63">
        <v>54.358699999999999</v>
      </c>
      <c r="E41" s="63">
        <v>44.948900000000002</v>
      </c>
      <c r="F41" s="64">
        <v>42.562899999999999</v>
      </c>
    </row>
    <row r="42" spans="1:6" customFormat="1" ht="13.5" x14ac:dyDescent="0.25">
      <c r="A42" s="5" t="s">
        <v>96</v>
      </c>
      <c r="B42" s="5" t="s">
        <v>97</v>
      </c>
      <c r="C42" s="63">
        <v>53.296100000000003</v>
      </c>
      <c r="D42" s="64">
        <v>50.254600000000003</v>
      </c>
      <c r="E42" s="64">
        <v>40.9953</v>
      </c>
      <c r="F42" s="64">
        <v>43.179499999999997</v>
      </c>
    </row>
    <row r="43" spans="1:6" customFormat="1" ht="13.5" x14ac:dyDescent="0.25">
      <c r="A43" s="5" t="s">
        <v>33</v>
      </c>
      <c r="B43" s="5" t="s">
        <v>127</v>
      </c>
      <c r="C43" s="64">
        <v>36.479399999999998</v>
      </c>
      <c r="D43" s="63">
        <v>51.809399999999997</v>
      </c>
      <c r="E43" s="64">
        <v>40.743099999999998</v>
      </c>
      <c r="F43" s="63">
        <v>47.849200000000003</v>
      </c>
    </row>
    <row r="44" spans="1:6" customFormat="1" ht="13.5" x14ac:dyDescent="0.25">
      <c r="A44" s="5" t="s">
        <v>34</v>
      </c>
      <c r="B44" s="5" t="s">
        <v>127</v>
      </c>
      <c r="C44" s="63">
        <v>49.6434</v>
      </c>
      <c r="D44" s="63">
        <v>52.759900000000002</v>
      </c>
      <c r="E44" s="63">
        <v>45.914999999999999</v>
      </c>
      <c r="F44" s="63">
        <v>50.391100000000002</v>
      </c>
    </row>
    <row r="45" spans="1:6" customFormat="1" ht="13.5" x14ac:dyDescent="0.25">
      <c r="A45" s="5" t="s">
        <v>35</v>
      </c>
      <c r="B45" s="5" t="s">
        <v>127</v>
      </c>
      <c r="C45" s="64">
        <v>43.161999999999999</v>
      </c>
      <c r="D45" s="63">
        <v>51.925899999999999</v>
      </c>
      <c r="E45" s="63">
        <v>42.567300000000003</v>
      </c>
      <c r="F45" s="64">
        <v>42.907299999999999</v>
      </c>
    </row>
    <row r="46" spans="1:6" customFormat="1" ht="13.5" x14ac:dyDescent="0.25">
      <c r="A46" s="5" t="s">
        <v>36</v>
      </c>
      <c r="B46" s="5" t="s">
        <v>127</v>
      </c>
      <c r="C46" s="64">
        <v>43.2346</v>
      </c>
      <c r="D46" s="64">
        <v>48.121200000000002</v>
      </c>
      <c r="E46" s="64">
        <v>35.550899999999999</v>
      </c>
      <c r="F46" s="64">
        <v>39.772399999999998</v>
      </c>
    </row>
    <row r="47" spans="1:6" customFormat="1" ht="13.5" x14ac:dyDescent="0.25">
      <c r="A47" s="5" t="s">
        <v>37</v>
      </c>
      <c r="B47" s="5" t="s">
        <v>127</v>
      </c>
      <c r="C47" s="64">
        <v>43.580599999999997</v>
      </c>
      <c r="D47" s="63">
        <v>52.035699999999999</v>
      </c>
      <c r="E47" s="64">
        <v>34.469299999999997</v>
      </c>
      <c r="F47" s="64">
        <v>42.1</v>
      </c>
    </row>
    <row r="48" spans="1:6" customFormat="1" ht="13.5" x14ac:dyDescent="0.25">
      <c r="A48" s="5" t="s">
        <v>87</v>
      </c>
      <c r="B48" s="5" t="s">
        <v>44</v>
      </c>
      <c r="C48" s="64">
        <v>40.871200000000002</v>
      </c>
      <c r="D48" s="64">
        <v>48.872</v>
      </c>
      <c r="E48" s="64">
        <v>41.802</v>
      </c>
      <c r="F48" s="63">
        <v>44.304299999999998</v>
      </c>
    </row>
    <row r="49" spans="1:6" customFormat="1" ht="13.5" x14ac:dyDescent="0.25">
      <c r="B49" s="3" t="s">
        <v>9</v>
      </c>
      <c r="C49" s="52">
        <v>46.9</v>
      </c>
      <c r="D49" s="52">
        <v>51.7</v>
      </c>
      <c r="E49" s="26">
        <v>42.3</v>
      </c>
      <c r="F49" s="25">
        <v>44.1</v>
      </c>
    </row>
    <row r="50" spans="1:6" ht="13.5" x14ac:dyDescent="0.25">
      <c r="B50" s="3" t="s">
        <v>12</v>
      </c>
      <c r="C50" s="52">
        <v>58.898899999999998</v>
      </c>
      <c r="D50" s="52">
        <v>57.838900000000002</v>
      </c>
      <c r="E50" s="26">
        <v>51.7652</v>
      </c>
      <c r="F50" s="25">
        <v>50.391100000000002</v>
      </c>
    </row>
    <row r="51" spans="1:6" ht="13.5" x14ac:dyDescent="0.25">
      <c r="B51" s="3" t="s">
        <v>13</v>
      </c>
      <c r="C51" s="52">
        <v>36.479399999999998</v>
      </c>
      <c r="D51" s="52">
        <v>46.092700000000001</v>
      </c>
      <c r="E51" s="26">
        <v>34.469299999999997</v>
      </c>
      <c r="F51" s="25">
        <v>37.506700000000002</v>
      </c>
    </row>
    <row r="54" spans="1:6" ht="14.25" x14ac:dyDescent="0.3">
      <c r="A54" s="15" t="s">
        <v>27</v>
      </c>
    </row>
    <row r="56" spans="1:6" ht="13.5" x14ac:dyDescent="0.25">
      <c r="A56" s="17"/>
      <c r="B56" s="18" t="s">
        <v>28</v>
      </c>
    </row>
    <row r="57" spans="1:6" ht="13.5" x14ac:dyDescent="0.25">
      <c r="A57" s="19"/>
      <c r="B57" s="18" t="s">
        <v>29</v>
      </c>
    </row>
    <row r="60" spans="1:6" x14ac:dyDescent="0.2">
      <c r="B60" s="16"/>
    </row>
  </sheetData>
  <sortState ref="A2:H48">
    <sortCondition ref="A2:A48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Miramar</vt:lpstr>
      <vt:lpstr>Pieres</vt:lpstr>
      <vt:lpstr>Laprida</vt:lpstr>
      <vt:lpstr>Suarez</vt:lpstr>
      <vt:lpstr>Anguil</vt:lpstr>
      <vt:lpstr>Dias a floracion</vt:lpstr>
      <vt:lpstr>Altura</vt:lpstr>
      <vt:lpstr>Rendimiento</vt:lpstr>
      <vt:lpstr>Aceite</vt:lpstr>
      <vt:lpstr>Rendimiento Ajustado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Beatriz Troglia</dc:creator>
  <cp:lastModifiedBy>Victoria Isabel González</cp:lastModifiedBy>
  <cp:lastPrinted>2024-04-18T17:10:43Z</cp:lastPrinted>
  <dcterms:created xsi:type="dcterms:W3CDTF">2018-05-22T17:23:56Z</dcterms:created>
  <dcterms:modified xsi:type="dcterms:W3CDTF">2024-06-18T13:39:57Z</dcterms:modified>
</cp:coreProperties>
</file>