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Back up pen drive 2020\Red Maiz\Red 22-23\Resultados\ENVIO PRELIMINAR\"/>
    </mc:Choice>
  </mc:AlternateContent>
  <xr:revisionPtr revIDLastSave="0" documentId="13_ncr:1_{0F0559D5-338A-475F-AC0C-9C5A7188EDB1}" xr6:coauthVersionLast="47" xr6:coauthVersionMax="47" xr10:uidLastSave="{00000000-0000-0000-0000-000000000000}"/>
  <bookViews>
    <workbookView xWindow="-120" yWindow="-120" windowWidth="20730" windowHeight="11160" activeTab="2" xr2:uid="{F3569994-9047-4631-97DF-A7C644B22DC7}"/>
  </bookViews>
  <sheets>
    <sheet name="SD" sheetId="1" r:id="rId1"/>
    <sheet name="BD" sheetId="2" r:id="rId2"/>
    <sheet name="ST" sheetId="4" r:id="rId3"/>
    <sheet name="Tiempo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42" i="4" l="1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P43" i="2" l="1"/>
  <c r="O43" i="2"/>
  <c r="N43" i="2"/>
  <c r="M43" i="2"/>
  <c r="L43" i="2"/>
  <c r="K43" i="2"/>
  <c r="J43" i="2"/>
  <c r="I43" i="2"/>
  <c r="H43" i="2"/>
  <c r="G43" i="2"/>
  <c r="F43" i="2"/>
  <c r="E43" i="2"/>
  <c r="D43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</calcChain>
</file>

<file path=xl/sharedStrings.xml><?xml version="1.0" encoding="utf-8"?>
<sst xmlns="http://schemas.openxmlformats.org/spreadsheetml/2006/main" count="394" uniqueCount="118">
  <si>
    <t>MAIZ-ENSAYO COMPARATIVO DE RENDIMIENTO-BALCARCE- AGRAR DEL SUR</t>
  </si>
  <si>
    <t>CAMPAÑA 2022-23 SIEMBRA DIRECTA (52 cm entre surcos)</t>
  </si>
  <si>
    <t>Por: CeciliaTambascio y Dionisio Martínez</t>
  </si>
  <si>
    <t>SIEMBRA: 28/11/2022</t>
  </si>
  <si>
    <t>EMERGENCIA: 07/12/2022</t>
  </si>
  <si>
    <t>Nº REPETICIONES:    4</t>
  </si>
  <si>
    <r>
      <t>Scia Parcela : 12,48 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(4 surcos 0,52 m x 6 m)        COSECHA 5,724 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( 2 surcos 0,52x 5,5m) 16/5/2023</t>
    </r>
  </si>
  <si>
    <t>Nº HIBRIDOS: 31</t>
  </si>
  <si>
    <t>Altura</t>
  </si>
  <si>
    <t>Roya</t>
  </si>
  <si>
    <t>HUMEDAD</t>
  </si>
  <si>
    <t>Rendimiento</t>
  </si>
  <si>
    <t>N° O</t>
  </si>
  <si>
    <t>CRIADERO</t>
  </si>
  <si>
    <t>HIBRIDO</t>
  </si>
  <si>
    <t>Días E-VT</t>
  </si>
  <si>
    <t>Fecha VT</t>
  </si>
  <si>
    <t>Días E-R1</t>
  </si>
  <si>
    <t>Fecha R1</t>
  </si>
  <si>
    <t>Plantas</t>
  </si>
  <si>
    <t>Inserción</t>
  </si>
  <si>
    <t>Densidad</t>
  </si>
  <si>
    <t>Macollos fértiles/pl</t>
  </si>
  <si>
    <t>Macollos estériles/pl</t>
  </si>
  <si>
    <t>Espigas/pl</t>
  </si>
  <si>
    <t>1-5</t>
  </si>
  <si>
    <t>%</t>
  </si>
  <si>
    <t>(14,5% H°)</t>
  </si>
  <si>
    <t>Letras</t>
  </si>
  <si>
    <t>NORD SEMILLAS</t>
  </si>
  <si>
    <t>ACRUX PWUE</t>
  </si>
  <si>
    <t>Brevant</t>
  </si>
  <si>
    <t>BRV 8380PWUE</t>
  </si>
  <si>
    <t>Nidera</t>
  </si>
  <si>
    <t>NS 7921 CLViP 3</t>
  </si>
  <si>
    <t>Syngenta</t>
  </si>
  <si>
    <t>NK 842 Víptera3</t>
  </si>
  <si>
    <t>La tijereta</t>
  </si>
  <si>
    <t>ACA</t>
  </si>
  <si>
    <t>ACA 476 VT3P</t>
  </si>
  <si>
    <t>ACA 482 VT3P</t>
  </si>
  <si>
    <t>AGS</t>
  </si>
  <si>
    <t>KWS</t>
  </si>
  <si>
    <t>KM 4216 VIP3</t>
  </si>
  <si>
    <t>Ax 7761 Vt3P</t>
  </si>
  <si>
    <t>ACA 473 VT3P</t>
  </si>
  <si>
    <t>Pioneer</t>
  </si>
  <si>
    <t>Exp 16H23VYHR</t>
  </si>
  <si>
    <t>NK 870 Víptera3</t>
  </si>
  <si>
    <t>KM 3916 VIP3</t>
  </si>
  <si>
    <t>BORAX PWUE</t>
  </si>
  <si>
    <t>NS 7621 ViP 3</t>
  </si>
  <si>
    <t>BRV 8421PWUEN</t>
  </si>
  <si>
    <t>P2021PWUE</t>
  </si>
  <si>
    <t>Qseed</t>
  </si>
  <si>
    <t>QS72-01 Plus</t>
  </si>
  <si>
    <t>ACA 490 VT3P</t>
  </si>
  <si>
    <t>BRV 8472PWUN</t>
  </si>
  <si>
    <t>ACA 470 VT3P</t>
  </si>
  <si>
    <t>QS72-01</t>
  </si>
  <si>
    <t>ACA EXP. 22MZ238VT3P</t>
  </si>
  <si>
    <t>KWS 13-160 VIP3</t>
  </si>
  <si>
    <t>SPS</t>
  </si>
  <si>
    <t>SPS 2743 VIP3</t>
  </si>
  <si>
    <t>ACA 484 VT3P</t>
  </si>
  <si>
    <t>ACA 481 VT3P</t>
  </si>
  <si>
    <t>Promedio</t>
  </si>
  <si>
    <t>dms P&lt;0,05</t>
  </si>
  <si>
    <t>C.V. %</t>
  </si>
  <si>
    <t>Màximo</t>
  </si>
  <si>
    <t>Mínimo</t>
  </si>
  <si>
    <t>*</t>
  </si>
  <si>
    <t>n.s.</t>
  </si>
  <si>
    <t>Los valores seguidos por la misma letra no difieren significativamente P&lt;0,05</t>
  </si>
  <si>
    <t xml:space="preserve">dms= Diferencias mínimas significativas P&lt;0,05 </t>
  </si>
  <si>
    <t xml:space="preserve">C.V.= Coeficiente de variación </t>
  </si>
  <si>
    <t>n.s. sin efecto significativo del genotipo | * efecto significativo del genotipo</t>
  </si>
  <si>
    <t>CAMPAÑA 2022-23 SIEMBRA DIRECTA BAJA DENSIDAD (52 cm entre surcos)</t>
  </si>
  <si>
    <t xml:space="preserve">A             </t>
  </si>
  <si>
    <t xml:space="preserve">A B           </t>
  </si>
  <si>
    <t xml:space="preserve">A B C         </t>
  </si>
  <si>
    <t xml:space="preserve">A B C D       </t>
  </si>
  <si>
    <t xml:space="preserve">A B C D E     </t>
  </si>
  <si>
    <t xml:space="preserve">A B C D E F   </t>
  </si>
  <si>
    <t xml:space="preserve">A B C D E F G </t>
  </si>
  <si>
    <t xml:space="preserve">  B C D E F G </t>
  </si>
  <si>
    <t>Exp 22H23PWUE</t>
  </si>
  <si>
    <t xml:space="preserve">    C D E F G </t>
  </si>
  <si>
    <t xml:space="preserve">      D E F G </t>
  </si>
  <si>
    <t xml:space="preserve">        E F G </t>
  </si>
  <si>
    <t xml:space="preserve">          F G </t>
  </si>
  <si>
    <t xml:space="preserve">            G </t>
  </si>
  <si>
    <t>Octubre</t>
  </si>
  <si>
    <t>Noviembre</t>
  </si>
  <si>
    <t>Diciembre</t>
  </si>
  <si>
    <t>Enero</t>
  </si>
  <si>
    <t>Febrero</t>
  </si>
  <si>
    <t>Marzo</t>
  </si>
  <si>
    <t>1Q</t>
  </si>
  <si>
    <t>2Q</t>
  </si>
  <si>
    <t>SUMA</t>
  </si>
  <si>
    <t>Balcarce</t>
  </si>
  <si>
    <t>San Agustín</t>
  </si>
  <si>
    <t>Dekalb</t>
  </si>
  <si>
    <t>Dk 73-03 VT3P</t>
  </si>
  <si>
    <t>LT 718 VT3P</t>
  </si>
  <si>
    <t>Dk 72-72 VT3P</t>
  </si>
  <si>
    <t>LT 725 VT3P</t>
  </si>
  <si>
    <t>MH5 1.1</t>
  </si>
  <si>
    <t>Sitio</t>
  </si>
  <si>
    <t>CAMPAÑA 2022-23 SIEMBRA TARDÍA (52 cm entre surcos)</t>
  </si>
  <si>
    <t xml:space="preserve">Colaboradores: Gastón Darwich, Martín Saffarano y Juan Bondarec </t>
  </si>
  <si>
    <t>SIEMBRA: 23/12/2022</t>
  </si>
  <si>
    <t>EMERGENCIA: 31/12/2022</t>
  </si>
  <si>
    <r>
      <t>Scia Parcela : 12,48 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(4 surcos 0,52 m x 6 m)        COSECHA 5,724 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( 2 surcos 0,52x 5,5m) 9/8/2023</t>
    </r>
  </si>
  <si>
    <t>Nº HIBRIDOS: 26</t>
  </si>
  <si>
    <t>Green Snap</t>
  </si>
  <si>
    <t xml:space="preserve">  B C D E F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</si>
</sst>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vertAlign val="superscript"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4" fontId="0" fillId="0" borderId="0" xfId="0" applyNumberFormat="1"/>
    <xf numFmtId="0" fontId="6" fillId="0" borderId="0" xfId="0" applyFont="1"/>
    <xf numFmtId="0" fontId="7" fillId="0" borderId="0" xfId="0" applyFont="1"/>
    <xf numFmtId="0" fontId="9" fillId="0" borderId="3" xfId="0" applyFont="1" applyBorder="1" applyAlignment="1">
      <alignment horizontal="center"/>
    </xf>
    <xf numFmtId="0" fontId="8" fillId="0" borderId="3" xfId="0" applyFont="1" applyBorder="1"/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/>
    <xf numFmtId="0" fontId="9" fillId="0" borderId="4" xfId="0" applyFont="1" applyBorder="1" applyAlignment="1">
      <alignment horizontal="center"/>
    </xf>
    <xf numFmtId="0" fontId="9" fillId="0" borderId="1" xfId="0" applyFont="1" applyBorder="1"/>
    <xf numFmtId="49" fontId="9" fillId="0" borderId="5" xfId="0" applyNumberFormat="1" applyFont="1" applyBorder="1" applyAlignment="1">
      <alignment horizontal="center"/>
    </xf>
    <xf numFmtId="0" fontId="2" fillId="0" borderId="3" xfId="0" applyFont="1" applyBorder="1"/>
    <xf numFmtId="0" fontId="9" fillId="0" borderId="6" xfId="0" applyFont="1" applyBorder="1"/>
    <xf numFmtId="0" fontId="4" fillId="0" borderId="6" xfId="0" applyFont="1" applyBorder="1"/>
    <xf numFmtId="0" fontId="10" fillId="0" borderId="0" xfId="0" applyFont="1" applyAlignment="1">
      <alignment horizontal="right" vertical="center"/>
    </xf>
    <xf numFmtId="1" fontId="0" fillId="0" borderId="0" xfId="0" applyNumberFormat="1"/>
    <xf numFmtId="164" fontId="0" fillId="0" borderId="0" xfId="0" applyNumberFormat="1"/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6" xfId="0" applyFont="1" applyBorder="1"/>
    <xf numFmtId="164" fontId="6" fillId="0" borderId="0" xfId="0" applyNumberFormat="1" applyFont="1"/>
    <xf numFmtId="0" fontId="8" fillId="0" borderId="3" xfId="0" applyFont="1" applyBorder="1" applyAlignment="1">
      <alignment horizontal="left"/>
    </xf>
    <xf numFmtId="1" fontId="9" fillId="0" borderId="3" xfId="0" applyNumberFormat="1" applyFont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6" fontId="2" fillId="0" borderId="0" xfId="0" applyNumberFormat="1" applyFont="1" applyAlignment="1">
      <alignment horizontal="center"/>
    </xf>
    <xf numFmtId="0" fontId="9" fillId="0" borderId="0" xfId="0" applyFont="1"/>
    <xf numFmtId="0" fontId="6" fillId="0" borderId="0" xfId="0" applyFont="1" applyAlignment="1">
      <alignment vertical="center"/>
    </xf>
    <xf numFmtId="14" fontId="3" fillId="0" borderId="0" xfId="0" applyNumberFormat="1" applyFont="1"/>
    <xf numFmtId="0" fontId="9" fillId="0" borderId="0" xfId="0" applyFont="1"/>
    <xf numFmtId="0" fontId="1" fillId="0" borderId="0" xfId="0" applyFont="1"/>
    <xf numFmtId="0" fontId="0" fillId="0" borderId="0" xfId="0"/>
    <xf numFmtId="0" fontId="2" fillId="0" borderId="0" xfId="0" applyFont="1"/>
    <xf numFmtId="0" fontId="8" fillId="0" borderId="2" xfId="0" applyFont="1" applyBorder="1" applyAlignment="1">
      <alignment horizontal="center"/>
    </xf>
    <xf numFmtId="0" fontId="6" fillId="0" borderId="0" xfId="0" applyFont="1"/>
    <xf numFmtId="1" fontId="0" fillId="0" borderId="0" xfId="0" applyNumberFormat="1" applyFont="1"/>
    <xf numFmtId="0" fontId="4" fillId="0" borderId="6" xfId="0" applyFont="1" applyBorder="1" applyAlignment="1">
      <alignment horizontal="center"/>
    </xf>
    <xf numFmtId="2" fontId="0" fillId="0" borderId="0" xfId="0" applyNumberFormat="1"/>
    <xf numFmtId="0" fontId="3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9" fillId="0" borderId="0" xfId="0" applyFont="1"/>
    <xf numFmtId="0" fontId="1" fillId="0" borderId="0" xfId="0" applyFont="1"/>
    <xf numFmtId="0" fontId="0" fillId="0" borderId="0" xfId="0"/>
    <xf numFmtId="0" fontId="2" fillId="0" borderId="0" xfId="0" applyFo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Tiempo!$A$3</c:f>
              <c:strCache>
                <c:ptCount val="1"/>
                <c:pt idx="0">
                  <c:v>Balcarce</c:v>
                </c:pt>
              </c:strCache>
            </c:strRef>
          </c:tx>
          <c:invertIfNegative val="0"/>
          <c:cat>
            <c:multiLvlStrRef>
              <c:f>Tiempo!$B$1:$L$2</c:f>
              <c:multiLvlStrCache>
                <c:ptCount val="11"/>
                <c:lvl>
                  <c:pt idx="0">
                    <c:v>1Q</c:v>
                  </c:pt>
                  <c:pt idx="1">
                    <c:v>2Q</c:v>
                  </c:pt>
                  <c:pt idx="2">
                    <c:v>1Q</c:v>
                  </c:pt>
                  <c:pt idx="3">
                    <c:v>2Q</c:v>
                  </c:pt>
                  <c:pt idx="4">
                    <c:v>1Q</c:v>
                  </c:pt>
                  <c:pt idx="5">
                    <c:v>2Q</c:v>
                  </c:pt>
                  <c:pt idx="6">
                    <c:v>1Q</c:v>
                  </c:pt>
                  <c:pt idx="7">
                    <c:v>2Q</c:v>
                  </c:pt>
                  <c:pt idx="8">
                    <c:v>1Q</c:v>
                  </c:pt>
                  <c:pt idx="9">
                    <c:v>2Q</c:v>
                  </c:pt>
                  <c:pt idx="10">
                    <c:v>1Q</c:v>
                  </c:pt>
                </c:lvl>
                <c:lvl>
                  <c:pt idx="0">
                    <c:v>Octubre</c:v>
                  </c:pt>
                  <c:pt idx="2">
                    <c:v>Noviembre</c:v>
                  </c:pt>
                  <c:pt idx="4">
                    <c:v>Diciembre</c:v>
                  </c:pt>
                  <c:pt idx="6">
                    <c:v>Enero</c:v>
                  </c:pt>
                  <c:pt idx="8">
                    <c:v>Febrero</c:v>
                  </c:pt>
                  <c:pt idx="10">
                    <c:v>Marzo</c:v>
                  </c:pt>
                </c:lvl>
              </c:multiLvlStrCache>
            </c:multiLvlStrRef>
          </c:cat>
          <c:val>
            <c:numRef>
              <c:f>Tiempo!$B$3:$L$3</c:f>
              <c:numCache>
                <c:formatCode>General</c:formatCode>
                <c:ptCount val="11"/>
                <c:pt idx="0">
                  <c:v>6</c:v>
                </c:pt>
                <c:pt idx="1">
                  <c:v>26</c:v>
                </c:pt>
                <c:pt idx="2">
                  <c:v>28</c:v>
                </c:pt>
                <c:pt idx="3">
                  <c:v>83</c:v>
                </c:pt>
                <c:pt idx="4">
                  <c:v>35</c:v>
                </c:pt>
                <c:pt idx="5">
                  <c:v>39</c:v>
                </c:pt>
                <c:pt idx="6">
                  <c:v>30</c:v>
                </c:pt>
                <c:pt idx="7">
                  <c:v>53</c:v>
                </c:pt>
                <c:pt idx="8">
                  <c:v>185</c:v>
                </c:pt>
                <c:pt idx="9">
                  <c:v>17</c:v>
                </c:pt>
                <c:pt idx="10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88-43A6-8A97-B240EFB3A9BB}"/>
            </c:ext>
          </c:extLst>
        </c:ser>
        <c:ser>
          <c:idx val="12"/>
          <c:order val="1"/>
          <c:tx>
            <c:strRef>
              <c:f>Tiempo!$A$4</c:f>
              <c:strCache>
                <c:ptCount val="1"/>
                <c:pt idx="0">
                  <c:v>San Agustín</c:v>
                </c:pt>
              </c:strCache>
            </c:strRef>
          </c:tx>
          <c:invertIfNegative val="0"/>
          <c:cat>
            <c:multiLvlStrRef>
              <c:f>Tiempo!$B$1:$L$2</c:f>
              <c:multiLvlStrCache>
                <c:ptCount val="11"/>
                <c:lvl>
                  <c:pt idx="0">
                    <c:v>1Q</c:v>
                  </c:pt>
                  <c:pt idx="1">
                    <c:v>2Q</c:v>
                  </c:pt>
                  <c:pt idx="2">
                    <c:v>1Q</c:v>
                  </c:pt>
                  <c:pt idx="3">
                    <c:v>2Q</c:v>
                  </c:pt>
                  <c:pt idx="4">
                    <c:v>1Q</c:v>
                  </c:pt>
                  <c:pt idx="5">
                    <c:v>2Q</c:v>
                  </c:pt>
                  <c:pt idx="6">
                    <c:v>1Q</c:v>
                  </c:pt>
                  <c:pt idx="7">
                    <c:v>2Q</c:v>
                  </c:pt>
                  <c:pt idx="8">
                    <c:v>1Q</c:v>
                  </c:pt>
                  <c:pt idx="9">
                    <c:v>2Q</c:v>
                  </c:pt>
                  <c:pt idx="10">
                    <c:v>1Q</c:v>
                  </c:pt>
                </c:lvl>
                <c:lvl>
                  <c:pt idx="0">
                    <c:v>Octubre</c:v>
                  </c:pt>
                  <c:pt idx="2">
                    <c:v>Noviembre</c:v>
                  </c:pt>
                  <c:pt idx="4">
                    <c:v>Diciembre</c:v>
                  </c:pt>
                  <c:pt idx="6">
                    <c:v>Enero</c:v>
                  </c:pt>
                  <c:pt idx="8">
                    <c:v>Febrero</c:v>
                  </c:pt>
                  <c:pt idx="10">
                    <c:v>Marzo</c:v>
                  </c:pt>
                </c:lvl>
              </c:multiLvlStrCache>
            </c:multiLvlStrRef>
          </c:cat>
          <c:val>
            <c:numRef>
              <c:f>Tiempo!$B$4:$L$4</c:f>
              <c:numCache>
                <c:formatCode>General</c:formatCode>
                <c:ptCount val="11"/>
                <c:pt idx="0">
                  <c:v>5</c:v>
                </c:pt>
                <c:pt idx="1">
                  <c:v>31</c:v>
                </c:pt>
                <c:pt idx="2">
                  <c:v>38</c:v>
                </c:pt>
                <c:pt idx="3">
                  <c:v>54</c:v>
                </c:pt>
                <c:pt idx="4">
                  <c:v>33</c:v>
                </c:pt>
                <c:pt idx="5">
                  <c:v>40</c:v>
                </c:pt>
                <c:pt idx="6">
                  <c:v>27</c:v>
                </c:pt>
                <c:pt idx="7">
                  <c:v>36</c:v>
                </c:pt>
                <c:pt idx="8">
                  <c:v>129</c:v>
                </c:pt>
                <c:pt idx="9">
                  <c:v>20</c:v>
                </c:pt>
                <c:pt idx="10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188-43A6-8A97-B240EFB3A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29504"/>
        <c:axId val="91447680"/>
      </c:barChart>
      <c:catAx>
        <c:axId val="91429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447680"/>
        <c:crosses val="autoZero"/>
        <c:auto val="1"/>
        <c:lblAlgn val="ctr"/>
        <c:lblOffset val="100"/>
        <c:noMultiLvlLbl val="0"/>
      </c:catAx>
      <c:valAx>
        <c:axId val="91447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Precipitaciones acumuladas (mm)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1429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433070866141742"/>
          <c:y val="0.31056639121523238"/>
          <c:w val="0.16554852608741824"/>
          <c:h val="0.4259814696307837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</xdr:row>
      <xdr:rowOff>1</xdr:rowOff>
    </xdr:from>
    <xdr:to>
      <xdr:col>11</xdr:col>
      <xdr:colOff>142875</xdr:colOff>
      <xdr:row>5</xdr:row>
      <xdr:rowOff>189487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14643BC-EC91-4499-A0BE-6BE73874DB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400051"/>
          <a:ext cx="904875" cy="7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</xdr:row>
      <xdr:rowOff>0</xdr:rowOff>
    </xdr:from>
    <xdr:to>
      <xdr:col>11</xdr:col>
      <xdr:colOff>142875</xdr:colOff>
      <xdr:row>5</xdr:row>
      <xdr:rowOff>189486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91B62F9-6984-4CCF-AC81-80EC30C9C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400050"/>
          <a:ext cx="904875" cy="7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704850</xdr:colOff>
      <xdr:row>1</xdr:row>
      <xdr:rowOff>38100</xdr:rowOff>
    </xdr:from>
    <xdr:to>
      <xdr:col>11</xdr:col>
      <xdr:colOff>85725</xdr:colOff>
      <xdr:row>5</xdr:row>
      <xdr:rowOff>27561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E9F9D57-C7D6-4E57-A714-B9A22CD81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238125"/>
          <a:ext cx="904875" cy="760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6</xdr:row>
      <xdr:rowOff>66675</xdr:rowOff>
    </xdr:from>
    <xdr:to>
      <xdr:col>10</xdr:col>
      <xdr:colOff>561975</xdr:colOff>
      <xdr:row>20</xdr:row>
      <xdr:rowOff>95250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291900C6-C208-4A63-BBF7-BECA0544EC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4F2AA-7DF8-4024-A9FB-649ED3009495}">
  <dimension ref="A1:Q52"/>
  <sheetViews>
    <sheetView topLeftCell="B1" workbookViewId="0">
      <selection activeCell="M2" sqref="M2:M3"/>
    </sheetView>
  </sheetViews>
  <sheetFormatPr baseColWidth="10" defaultRowHeight="15" x14ac:dyDescent="0.25"/>
  <cols>
    <col min="2" max="2" width="16.42578125" customWidth="1"/>
    <col min="3" max="3" width="17.42578125" customWidth="1"/>
  </cols>
  <sheetData>
    <row r="1" spans="1:17" ht="15.75" x14ac:dyDescent="0.25">
      <c r="D1" s="51" t="s">
        <v>0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5.75" x14ac:dyDescent="0.25">
      <c r="D2" s="1" t="s">
        <v>1</v>
      </c>
      <c r="E2" s="1"/>
      <c r="F2" s="1"/>
      <c r="G2" s="1"/>
      <c r="H2" s="1"/>
      <c r="I2" s="1"/>
      <c r="J2" s="1"/>
      <c r="K2" s="1"/>
      <c r="L2" s="1"/>
      <c r="M2" s="40" t="s">
        <v>2</v>
      </c>
    </row>
    <row r="3" spans="1:17" x14ac:dyDescent="0.25">
      <c r="M3" s="40" t="s">
        <v>111</v>
      </c>
    </row>
    <row r="4" spans="1:17" x14ac:dyDescent="0.25">
      <c r="A4" s="2" t="s">
        <v>3</v>
      </c>
      <c r="B4" s="2"/>
      <c r="C4" s="3"/>
      <c r="D4" s="4"/>
      <c r="E4" s="4"/>
      <c r="F4" s="2" t="s">
        <v>4</v>
      </c>
      <c r="G4" s="4"/>
      <c r="H4" s="3"/>
      <c r="I4" s="5"/>
      <c r="J4" s="2"/>
      <c r="K4" s="5"/>
      <c r="L4" s="5"/>
    </row>
    <row r="5" spans="1:17" x14ac:dyDescent="0.25">
      <c r="A5" s="2" t="s">
        <v>5</v>
      </c>
      <c r="B5" s="2"/>
      <c r="C5" s="2"/>
      <c r="D5" s="4"/>
      <c r="E5" s="4"/>
      <c r="F5" s="4"/>
      <c r="G5" s="4"/>
      <c r="H5" s="4"/>
    </row>
    <row r="6" spans="1:17" x14ac:dyDescent="0.25">
      <c r="A6" s="2" t="s">
        <v>6</v>
      </c>
      <c r="B6" s="2"/>
      <c r="C6" s="2"/>
      <c r="D6" s="2"/>
    </row>
    <row r="7" spans="1:17" x14ac:dyDescent="0.25">
      <c r="A7" s="53" t="s">
        <v>7</v>
      </c>
      <c r="B7" s="52"/>
      <c r="C7" s="52"/>
      <c r="D7" s="52"/>
      <c r="E7" s="4"/>
      <c r="F7" s="4"/>
      <c r="G7" s="4"/>
      <c r="H7" s="4"/>
    </row>
    <row r="8" spans="1:17" x14ac:dyDescent="0.25">
      <c r="E8" s="6"/>
    </row>
    <row r="9" spans="1:17" x14ac:dyDescent="0.25">
      <c r="A9" s="7"/>
      <c r="B9" s="7"/>
      <c r="C9" s="7"/>
      <c r="D9" s="7"/>
      <c r="E9" s="8"/>
      <c r="F9" s="7"/>
      <c r="G9" s="7"/>
      <c r="H9" s="54" t="s">
        <v>8</v>
      </c>
      <c r="I9" s="55"/>
      <c r="J9" s="7"/>
      <c r="N9" s="9" t="s">
        <v>9</v>
      </c>
      <c r="O9" s="10" t="s">
        <v>10</v>
      </c>
      <c r="P9" s="11" t="s">
        <v>11</v>
      </c>
      <c r="Q9" s="12"/>
    </row>
    <row r="10" spans="1:17" x14ac:dyDescent="0.25">
      <c r="A10" s="13" t="s">
        <v>12</v>
      </c>
      <c r="B10" s="14" t="s">
        <v>13</v>
      </c>
      <c r="C10" s="14" t="s">
        <v>14</v>
      </c>
      <c r="D10" s="15" t="s">
        <v>15</v>
      </c>
      <c r="E10" s="13" t="s">
        <v>16</v>
      </c>
      <c r="F10" s="15" t="s">
        <v>17</v>
      </c>
      <c r="G10" s="13" t="s">
        <v>18</v>
      </c>
      <c r="H10" s="16" t="s">
        <v>19</v>
      </c>
      <c r="I10" s="14" t="s">
        <v>20</v>
      </c>
      <c r="J10" s="14" t="s">
        <v>21</v>
      </c>
      <c r="K10" s="15" t="s">
        <v>22</v>
      </c>
      <c r="L10" s="15" t="s">
        <v>23</v>
      </c>
      <c r="M10" s="15" t="s">
        <v>24</v>
      </c>
      <c r="N10" s="17" t="s">
        <v>25</v>
      </c>
      <c r="O10" s="9" t="s">
        <v>26</v>
      </c>
      <c r="P10" s="9" t="s">
        <v>27</v>
      </c>
      <c r="Q10" s="18" t="s">
        <v>28</v>
      </c>
    </row>
    <row r="11" spans="1:17" x14ac:dyDescent="0.25">
      <c r="A11">
        <v>12</v>
      </c>
      <c r="B11" s="19" t="s">
        <v>29</v>
      </c>
      <c r="C11" s="20" t="s">
        <v>30</v>
      </c>
      <c r="D11" s="21">
        <v>60</v>
      </c>
      <c r="E11" s="6">
        <v>44962</v>
      </c>
      <c r="F11" s="21">
        <v>60</v>
      </c>
      <c r="G11" s="6">
        <v>44962</v>
      </c>
      <c r="H11" s="22">
        <v>247.5</v>
      </c>
      <c r="I11" s="22">
        <v>108</v>
      </c>
      <c r="J11" s="22">
        <v>50000</v>
      </c>
      <c r="K11" s="23">
        <v>0.01</v>
      </c>
      <c r="L11" s="23">
        <v>0.32</v>
      </c>
      <c r="M11" s="23">
        <v>1.03</v>
      </c>
      <c r="N11" s="23">
        <v>1</v>
      </c>
      <c r="O11">
        <v>25.7</v>
      </c>
      <c r="P11" s="22">
        <v>9611.9699999999993</v>
      </c>
      <c r="Q11" s="2"/>
    </row>
    <row r="12" spans="1:17" x14ac:dyDescent="0.25">
      <c r="A12">
        <v>15</v>
      </c>
      <c r="B12" s="24" t="s">
        <v>31</v>
      </c>
      <c r="C12" s="20" t="s">
        <v>32</v>
      </c>
      <c r="D12" s="21">
        <v>60</v>
      </c>
      <c r="E12" s="6">
        <v>44962</v>
      </c>
      <c r="F12" s="21">
        <v>61</v>
      </c>
      <c r="G12" s="6">
        <v>44963</v>
      </c>
      <c r="H12" s="22">
        <v>238.75</v>
      </c>
      <c r="I12" s="22">
        <v>107.25</v>
      </c>
      <c r="J12" s="22">
        <v>50000</v>
      </c>
      <c r="K12" s="23">
        <v>0.03</v>
      </c>
      <c r="L12" s="23">
        <v>0.69</v>
      </c>
      <c r="M12" s="23">
        <v>1.02</v>
      </c>
      <c r="N12" s="23">
        <v>1</v>
      </c>
      <c r="O12">
        <v>21.2</v>
      </c>
      <c r="P12" s="22">
        <v>9502.7900000000009</v>
      </c>
      <c r="Q12" s="2"/>
    </row>
    <row r="13" spans="1:17" x14ac:dyDescent="0.25">
      <c r="A13">
        <v>10</v>
      </c>
      <c r="B13" s="24" t="s">
        <v>33</v>
      </c>
      <c r="C13" s="20" t="s">
        <v>34</v>
      </c>
      <c r="D13" s="21">
        <v>62</v>
      </c>
      <c r="E13" s="6">
        <v>44964</v>
      </c>
      <c r="F13" s="21">
        <v>63</v>
      </c>
      <c r="G13" s="6">
        <v>44965</v>
      </c>
      <c r="H13" s="22">
        <v>235</v>
      </c>
      <c r="I13" s="22">
        <v>98.25</v>
      </c>
      <c r="J13" s="22">
        <v>50431.03</v>
      </c>
      <c r="K13" s="23">
        <v>0.02</v>
      </c>
      <c r="L13" s="23">
        <v>1.32</v>
      </c>
      <c r="M13" s="23">
        <v>0.99</v>
      </c>
      <c r="N13" s="23">
        <v>0</v>
      </c>
      <c r="O13">
        <v>28.6</v>
      </c>
      <c r="P13" s="22">
        <v>8945.18</v>
      </c>
      <c r="Q13" s="2"/>
    </row>
    <row r="14" spans="1:17" x14ac:dyDescent="0.25">
      <c r="A14">
        <v>18</v>
      </c>
      <c r="B14" s="24" t="s">
        <v>35</v>
      </c>
      <c r="C14" s="20" t="s">
        <v>36</v>
      </c>
      <c r="D14" s="21">
        <v>61</v>
      </c>
      <c r="E14" s="6">
        <v>44963</v>
      </c>
      <c r="F14" s="21">
        <v>61</v>
      </c>
      <c r="G14" s="6">
        <v>44963</v>
      </c>
      <c r="H14" s="22">
        <v>245</v>
      </c>
      <c r="I14" s="22">
        <v>107.25</v>
      </c>
      <c r="J14" s="22">
        <v>50862.07</v>
      </c>
      <c r="K14" s="23">
        <v>0.02</v>
      </c>
      <c r="L14" s="23">
        <v>0.14000000000000001</v>
      </c>
      <c r="M14" s="23">
        <v>1.28</v>
      </c>
      <c r="N14" s="23">
        <v>0</v>
      </c>
      <c r="O14">
        <v>24.2</v>
      </c>
      <c r="P14" s="22">
        <v>8842.73</v>
      </c>
      <c r="Q14" s="2"/>
    </row>
    <row r="15" spans="1:17" x14ac:dyDescent="0.25">
      <c r="A15">
        <v>27</v>
      </c>
      <c r="B15" s="24" t="s">
        <v>37</v>
      </c>
      <c r="C15" s="25" t="s">
        <v>105</v>
      </c>
      <c r="D15" s="21">
        <v>60</v>
      </c>
      <c r="E15" s="6">
        <v>44962</v>
      </c>
      <c r="F15" s="21">
        <v>60</v>
      </c>
      <c r="G15" s="6">
        <v>44962</v>
      </c>
      <c r="H15" s="22">
        <v>251.25</v>
      </c>
      <c r="I15" s="22">
        <v>98.75</v>
      </c>
      <c r="J15" s="22">
        <v>56034.48</v>
      </c>
      <c r="K15" s="23">
        <v>0.1</v>
      </c>
      <c r="L15" s="23">
        <v>0.22</v>
      </c>
      <c r="M15" s="23">
        <v>1.08</v>
      </c>
      <c r="N15" s="23">
        <v>1</v>
      </c>
      <c r="O15">
        <v>23.4</v>
      </c>
      <c r="P15" s="22">
        <v>8561.94</v>
      </c>
      <c r="Q15" s="2"/>
    </row>
    <row r="16" spans="1:17" x14ac:dyDescent="0.25">
      <c r="A16">
        <v>3</v>
      </c>
      <c r="B16" s="24" t="s">
        <v>38</v>
      </c>
      <c r="C16" s="20" t="s">
        <v>39</v>
      </c>
      <c r="D16" s="21">
        <v>61</v>
      </c>
      <c r="E16" s="6">
        <v>44963</v>
      </c>
      <c r="F16" s="21">
        <v>63</v>
      </c>
      <c r="G16" s="6">
        <v>44965</v>
      </c>
      <c r="H16" s="22">
        <v>260.75</v>
      </c>
      <c r="I16" s="22">
        <v>115.5</v>
      </c>
      <c r="J16" s="22">
        <v>48275.86</v>
      </c>
      <c r="K16" s="23">
        <v>0.03</v>
      </c>
      <c r="L16" s="23">
        <v>0.2</v>
      </c>
      <c r="M16" s="23">
        <v>1.2</v>
      </c>
      <c r="N16" s="23">
        <v>1.25</v>
      </c>
      <c r="O16">
        <v>22.1</v>
      </c>
      <c r="P16" s="22">
        <v>8396.64</v>
      </c>
      <c r="Q16" s="2"/>
    </row>
    <row r="17" spans="1:17" x14ac:dyDescent="0.25">
      <c r="A17">
        <v>5</v>
      </c>
      <c r="B17" s="24" t="s">
        <v>38</v>
      </c>
      <c r="C17" s="20" t="s">
        <v>40</v>
      </c>
      <c r="D17" s="21">
        <v>61</v>
      </c>
      <c r="E17" s="6">
        <v>44963</v>
      </c>
      <c r="F17" s="21">
        <v>62</v>
      </c>
      <c r="G17" s="6">
        <v>44964</v>
      </c>
      <c r="H17" s="22">
        <v>260</v>
      </c>
      <c r="I17" s="22">
        <v>109.75</v>
      </c>
      <c r="J17" s="22">
        <v>47413.79</v>
      </c>
      <c r="K17" s="23">
        <v>0.01</v>
      </c>
      <c r="L17" s="23">
        <v>0.27</v>
      </c>
      <c r="M17" s="23">
        <v>1.06</v>
      </c>
      <c r="N17" s="23">
        <v>1</v>
      </c>
      <c r="O17">
        <v>27.1</v>
      </c>
      <c r="P17" s="22">
        <v>8232.08</v>
      </c>
      <c r="Q17" s="2"/>
    </row>
    <row r="18" spans="1:17" x14ac:dyDescent="0.25">
      <c r="A18">
        <v>23</v>
      </c>
      <c r="B18" s="24" t="s">
        <v>41</v>
      </c>
      <c r="C18" s="25" t="s">
        <v>108</v>
      </c>
      <c r="D18" s="21">
        <v>61</v>
      </c>
      <c r="E18" s="6">
        <v>44963</v>
      </c>
      <c r="F18" s="21">
        <v>62</v>
      </c>
      <c r="G18" s="6">
        <v>44964</v>
      </c>
      <c r="H18" s="22">
        <v>228</v>
      </c>
      <c r="I18" s="22">
        <v>93.5</v>
      </c>
      <c r="J18" s="22">
        <v>53448.28</v>
      </c>
      <c r="K18" s="23">
        <v>7.0000000000000007E-2</v>
      </c>
      <c r="L18" s="23">
        <v>0.15</v>
      </c>
      <c r="M18" s="23">
        <v>1.03</v>
      </c>
      <c r="N18" s="23">
        <v>1.25</v>
      </c>
      <c r="O18">
        <v>23.5</v>
      </c>
      <c r="P18" s="22">
        <v>8142.86</v>
      </c>
      <c r="Q18" s="2"/>
    </row>
    <row r="19" spans="1:17" x14ac:dyDescent="0.25">
      <c r="A19">
        <v>21</v>
      </c>
      <c r="B19" s="24" t="s">
        <v>42</v>
      </c>
      <c r="C19" s="25" t="s">
        <v>43</v>
      </c>
      <c r="D19" s="21">
        <v>62</v>
      </c>
      <c r="E19" s="6">
        <v>44964</v>
      </c>
      <c r="F19" s="21">
        <v>63</v>
      </c>
      <c r="G19" s="6">
        <v>44965</v>
      </c>
      <c r="H19" s="22">
        <v>246.25</v>
      </c>
      <c r="I19" s="22">
        <v>106.5</v>
      </c>
      <c r="J19" s="22">
        <v>46120.69</v>
      </c>
      <c r="K19" s="23">
        <v>0</v>
      </c>
      <c r="L19" s="23">
        <v>0.03</v>
      </c>
      <c r="M19" s="23">
        <v>1.18</v>
      </c>
      <c r="N19" s="23">
        <v>1</v>
      </c>
      <c r="O19">
        <v>23.5</v>
      </c>
      <c r="P19" s="22">
        <v>8081.86</v>
      </c>
    </row>
    <row r="20" spans="1:17" x14ac:dyDescent="0.25">
      <c r="A20">
        <v>26</v>
      </c>
      <c r="B20" s="24" t="s">
        <v>103</v>
      </c>
      <c r="C20" s="25" t="s">
        <v>104</v>
      </c>
      <c r="D20" s="21">
        <v>61</v>
      </c>
      <c r="E20" s="6">
        <v>44963</v>
      </c>
      <c r="F20" s="21">
        <v>62</v>
      </c>
      <c r="G20" s="6">
        <v>44964</v>
      </c>
      <c r="H20" s="22">
        <v>275</v>
      </c>
      <c r="I20" s="22">
        <v>125.25</v>
      </c>
      <c r="J20" s="22">
        <v>54022.99</v>
      </c>
      <c r="K20" s="23">
        <v>0</v>
      </c>
      <c r="L20" s="23">
        <v>0.04</v>
      </c>
      <c r="M20" s="23">
        <v>1.1200000000000001</v>
      </c>
      <c r="N20" s="23">
        <v>1.5</v>
      </c>
      <c r="O20">
        <v>26.8</v>
      </c>
      <c r="P20" s="22">
        <v>8073.82</v>
      </c>
    </row>
    <row r="21" spans="1:17" x14ac:dyDescent="0.25">
      <c r="A21">
        <v>11</v>
      </c>
      <c r="B21" s="24" t="s">
        <v>33</v>
      </c>
      <c r="C21" s="20" t="s">
        <v>44</v>
      </c>
      <c r="D21" s="21">
        <v>60</v>
      </c>
      <c r="E21" s="6">
        <v>44962</v>
      </c>
      <c r="F21" s="21">
        <v>61</v>
      </c>
      <c r="G21" s="6">
        <v>44963</v>
      </c>
      <c r="H21" s="22">
        <v>218</v>
      </c>
      <c r="I21" s="22">
        <v>91</v>
      </c>
      <c r="J21" s="22">
        <v>53017.24</v>
      </c>
      <c r="K21" s="23">
        <v>0.06</v>
      </c>
      <c r="L21" s="23">
        <v>1.01</v>
      </c>
      <c r="M21" s="23">
        <v>1.05</v>
      </c>
      <c r="N21" s="23">
        <v>0</v>
      </c>
      <c r="O21">
        <v>27.6</v>
      </c>
      <c r="P21" s="22">
        <v>7879.79</v>
      </c>
    </row>
    <row r="22" spans="1:17" x14ac:dyDescent="0.25">
      <c r="A22">
        <v>2</v>
      </c>
      <c r="B22" s="24" t="s">
        <v>38</v>
      </c>
      <c r="C22" s="20" t="s">
        <v>45</v>
      </c>
      <c r="D22" s="21">
        <v>61</v>
      </c>
      <c r="E22" s="6">
        <v>44963</v>
      </c>
      <c r="F22" s="21">
        <v>62</v>
      </c>
      <c r="G22" s="6">
        <v>44964</v>
      </c>
      <c r="H22" s="22">
        <v>252.5</v>
      </c>
      <c r="I22" s="22">
        <v>113.5</v>
      </c>
      <c r="J22" s="22">
        <v>49568.97</v>
      </c>
      <c r="K22" s="23">
        <v>0.01</v>
      </c>
      <c r="L22" s="23">
        <v>0.01</v>
      </c>
      <c r="M22" s="23">
        <v>1.05</v>
      </c>
      <c r="N22" s="23">
        <v>1.5</v>
      </c>
      <c r="O22">
        <v>24.6</v>
      </c>
      <c r="P22" s="22">
        <v>7879.28</v>
      </c>
    </row>
    <row r="23" spans="1:17" x14ac:dyDescent="0.25">
      <c r="A23">
        <v>29</v>
      </c>
      <c r="B23" s="24" t="s">
        <v>46</v>
      </c>
      <c r="C23" s="25" t="s">
        <v>47</v>
      </c>
      <c r="D23" s="21">
        <v>61</v>
      </c>
      <c r="E23" s="6">
        <v>44963</v>
      </c>
      <c r="F23" s="21">
        <v>61</v>
      </c>
      <c r="G23" s="6">
        <v>44963</v>
      </c>
      <c r="H23" s="22">
        <v>239.25</v>
      </c>
      <c r="I23" s="22">
        <v>112.25</v>
      </c>
      <c r="J23" s="22">
        <v>50862.07</v>
      </c>
      <c r="K23" s="23">
        <v>0</v>
      </c>
      <c r="L23" s="23">
        <v>0.46</v>
      </c>
      <c r="M23" s="23">
        <v>1.02</v>
      </c>
      <c r="N23" s="23">
        <v>0</v>
      </c>
      <c r="O23">
        <v>23.7</v>
      </c>
      <c r="P23" s="22">
        <v>7878.24</v>
      </c>
    </row>
    <row r="24" spans="1:17" x14ac:dyDescent="0.25">
      <c r="A24">
        <v>17</v>
      </c>
      <c r="B24" s="24" t="s">
        <v>35</v>
      </c>
      <c r="C24" s="20" t="s">
        <v>48</v>
      </c>
      <c r="D24" s="21">
        <v>61</v>
      </c>
      <c r="E24" s="6">
        <v>44963</v>
      </c>
      <c r="F24" s="21">
        <v>62</v>
      </c>
      <c r="G24" s="6">
        <v>44964</v>
      </c>
      <c r="H24" s="22">
        <v>216.25</v>
      </c>
      <c r="I24" s="22">
        <v>89.25</v>
      </c>
      <c r="J24" s="22">
        <v>47413.79</v>
      </c>
      <c r="K24" s="23">
        <v>0.01</v>
      </c>
      <c r="L24" s="23">
        <v>0.51</v>
      </c>
      <c r="M24" s="23">
        <v>0.99</v>
      </c>
      <c r="N24" s="23">
        <v>0</v>
      </c>
      <c r="O24">
        <v>23.7</v>
      </c>
      <c r="P24" s="22">
        <v>7847.82</v>
      </c>
    </row>
    <row r="25" spans="1:17" x14ac:dyDescent="0.25">
      <c r="A25">
        <v>20</v>
      </c>
      <c r="B25" s="24" t="s">
        <v>42</v>
      </c>
      <c r="C25" s="25" t="s">
        <v>49</v>
      </c>
      <c r="D25" s="21">
        <v>61</v>
      </c>
      <c r="E25" s="6">
        <v>44963</v>
      </c>
      <c r="F25" s="21">
        <v>63</v>
      </c>
      <c r="G25" s="6">
        <v>44965</v>
      </c>
      <c r="H25" s="22">
        <v>256.25</v>
      </c>
      <c r="I25" s="22">
        <v>109.5</v>
      </c>
      <c r="J25" s="22">
        <v>43965.52</v>
      </c>
      <c r="K25" s="23">
        <v>0</v>
      </c>
      <c r="L25" s="23">
        <v>0.06</v>
      </c>
      <c r="M25" s="23">
        <v>0.99</v>
      </c>
      <c r="N25" s="23">
        <v>1.75</v>
      </c>
      <c r="O25">
        <v>23.7</v>
      </c>
      <c r="P25" s="22">
        <v>7847.82</v>
      </c>
    </row>
    <row r="26" spans="1:17" x14ac:dyDescent="0.25">
      <c r="A26">
        <v>13</v>
      </c>
      <c r="B26" s="24" t="s">
        <v>29</v>
      </c>
      <c r="C26" s="20" t="s">
        <v>50</v>
      </c>
      <c r="D26" s="21">
        <v>61</v>
      </c>
      <c r="E26" s="6">
        <v>44963</v>
      </c>
      <c r="F26" s="21">
        <v>61</v>
      </c>
      <c r="G26" s="6">
        <v>44963</v>
      </c>
      <c r="H26" s="22">
        <v>243.75</v>
      </c>
      <c r="I26" s="22">
        <v>108</v>
      </c>
      <c r="J26" s="22">
        <v>46982.76</v>
      </c>
      <c r="K26" s="23">
        <v>0.03</v>
      </c>
      <c r="L26" s="23">
        <v>0.62</v>
      </c>
      <c r="M26" s="23">
        <v>1</v>
      </c>
      <c r="N26" s="23">
        <v>1.25</v>
      </c>
      <c r="O26">
        <v>26.4</v>
      </c>
      <c r="P26" s="22">
        <v>7804.95</v>
      </c>
    </row>
    <row r="27" spans="1:17" x14ac:dyDescent="0.25">
      <c r="A27">
        <v>9</v>
      </c>
      <c r="B27" s="24" t="s">
        <v>33</v>
      </c>
      <c r="C27" s="20" t="s">
        <v>51</v>
      </c>
      <c r="D27" s="21">
        <v>62</v>
      </c>
      <c r="E27" s="6">
        <v>44964</v>
      </c>
      <c r="F27" s="21">
        <v>62</v>
      </c>
      <c r="G27" s="6">
        <v>44964</v>
      </c>
      <c r="H27" s="22">
        <v>217</v>
      </c>
      <c r="I27" s="22">
        <v>89</v>
      </c>
      <c r="J27" s="22">
        <v>50862.07</v>
      </c>
      <c r="K27" s="23">
        <v>0.08</v>
      </c>
      <c r="L27" s="23">
        <v>0.7</v>
      </c>
      <c r="M27" s="23">
        <v>1.05</v>
      </c>
      <c r="N27" s="23">
        <v>0.25</v>
      </c>
      <c r="O27">
        <v>26.7</v>
      </c>
      <c r="P27" s="22">
        <v>7776.8</v>
      </c>
    </row>
    <row r="28" spans="1:17" x14ac:dyDescent="0.25">
      <c r="A28">
        <v>14</v>
      </c>
      <c r="B28" s="24" t="s">
        <v>31</v>
      </c>
      <c r="C28" s="20" t="s">
        <v>52</v>
      </c>
      <c r="D28" s="21">
        <v>61</v>
      </c>
      <c r="E28" s="6">
        <v>44963</v>
      </c>
      <c r="F28" s="21">
        <v>61</v>
      </c>
      <c r="G28" s="6">
        <v>44963</v>
      </c>
      <c r="H28" s="22">
        <v>244.5</v>
      </c>
      <c r="I28" s="22">
        <v>107.25</v>
      </c>
      <c r="J28" s="22">
        <v>49137.93</v>
      </c>
      <c r="K28" s="23">
        <v>0.02</v>
      </c>
      <c r="L28" s="23">
        <v>0.54</v>
      </c>
      <c r="M28" s="23">
        <v>0.99</v>
      </c>
      <c r="N28" s="23">
        <v>1.25</v>
      </c>
      <c r="O28">
        <v>23.2</v>
      </c>
      <c r="P28" s="22">
        <v>7761.45</v>
      </c>
    </row>
    <row r="29" spans="1:17" x14ac:dyDescent="0.25">
      <c r="A29">
        <v>31</v>
      </c>
      <c r="B29" s="24" t="s">
        <v>46</v>
      </c>
      <c r="C29" s="25" t="s">
        <v>53</v>
      </c>
      <c r="D29" s="21">
        <v>61</v>
      </c>
      <c r="E29" s="6">
        <v>44963</v>
      </c>
      <c r="F29" s="21">
        <v>61</v>
      </c>
      <c r="G29" s="6">
        <v>44963</v>
      </c>
      <c r="H29" s="22">
        <v>232.25</v>
      </c>
      <c r="I29" s="22">
        <v>104</v>
      </c>
      <c r="J29" s="22">
        <v>46120.69</v>
      </c>
      <c r="K29" s="23">
        <v>0.05</v>
      </c>
      <c r="L29" s="23">
        <v>0.36</v>
      </c>
      <c r="M29" s="23">
        <v>1.06</v>
      </c>
      <c r="N29" s="23">
        <v>1.5</v>
      </c>
      <c r="O29">
        <v>24.7</v>
      </c>
      <c r="P29" s="22">
        <v>7703.72</v>
      </c>
    </row>
    <row r="30" spans="1:17" x14ac:dyDescent="0.25">
      <c r="A30">
        <v>35</v>
      </c>
      <c r="B30" s="24" t="s">
        <v>54</v>
      </c>
      <c r="C30" s="25" t="s">
        <v>55</v>
      </c>
      <c r="D30" s="21">
        <v>62</v>
      </c>
      <c r="E30" s="6">
        <v>44964</v>
      </c>
      <c r="F30" s="21">
        <v>64</v>
      </c>
      <c r="G30" s="6">
        <v>44966</v>
      </c>
      <c r="H30" s="22">
        <v>228.75</v>
      </c>
      <c r="I30" s="22">
        <v>103.25</v>
      </c>
      <c r="J30" s="22">
        <v>45258.62</v>
      </c>
      <c r="K30" s="23">
        <v>0.09</v>
      </c>
      <c r="L30" s="23">
        <v>1.2</v>
      </c>
      <c r="M30" s="23">
        <v>1.06</v>
      </c>
      <c r="N30" s="23">
        <v>0</v>
      </c>
      <c r="O30">
        <v>23.5</v>
      </c>
      <c r="P30" s="22">
        <v>7700.64</v>
      </c>
    </row>
    <row r="31" spans="1:17" x14ac:dyDescent="0.25">
      <c r="A31">
        <v>7</v>
      </c>
      <c r="B31" s="24" t="s">
        <v>38</v>
      </c>
      <c r="C31" s="20" t="s">
        <v>56</v>
      </c>
      <c r="D31" s="21">
        <v>64</v>
      </c>
      <c r="E31" s="6">
        <v>44966</v>
      </c>
      <c r="F31" s="21">
        <v>66</v>
      </c>
      <c r="G31" s="6">
        <v>44968</v>
      </c>
      <c r="H31" s="22">
        <v>230.75</v>
      </c>
      <c r="I31" s="22">
        <v>101</v>
      </c>
      <c r="J31" s="22">
        <v>54741.38</v>
      </c>
      <c r="K31" s="23">
        <v>0.02</v>
      </c>
      <c r="L31" s="23">
        <v>0.95</v>
      </c>
      <c r="M31" s="23">
        <v>1.01</v>
      </c>
      <c r="N31" s="23">
        <v>0</v>
      </c>
      <c r="O31">
        <v>23.8</v>
      </c>
      <c r="P31" s="22">
        <v>7522.36</v>
      </c>
    </row>
    <row r="32" spans="1:17" x14ac:dyDescent="0.25">
      <c r="A32">
        <v>16</v>
      </c>
      <c r="B32" s="24" t="s">
        <v>31</v>
      </c>
      <c r="C32" s="20" t="s">
        <v>57</v>
      </c>
      <c r="D32" s="21">
        <v>63</v>
      </c>
      <c r="E32" s="6">
        <v>44965</v>
      </c>
      <c r="F32" s="21">
        <v>64</v>
      </c>
      <c r="G32" s="6">
        <v>44966</v>
      </c>
      <c r="H32" s="22">
        <v>251.25</v>
      </c>
      <c r="I32" s="22">
        <v>116.25</v>
      </c>
      <c r="J32" s="22">
        <v>51293.1</v>
      </c>
      <c r="K32" s="23">
        <v>0</v>
      </c>
      <c r="L32" s="23">
        <v>0.59</v>
      </c>
      <c r="M32" s="23">
        <v>1.02</v>
      </c>
      <c r="N32" s="23">
        <v>1.75</v>
      </c>
      <c r="O32">
        <v>26.4</v>
      </c>
      <c r="P32" s="22">
        <v>7397.83</v>
      </c>
    </row>
    <row r="33" spans="1:16" x14ac:dyDescent="0.25">
      <c r="A33">
        <v>1</v>
      </c>
      <c r="B33" s="24" t="s">
        <v>38</v>
      </c>
      <c r="C33" s="26" t="s">
        <v>58</v>
      </c>
      <c r="D33" s="21">
        <v>61</v>
      </c>
      <c r="E33" s="6">
        <v>44963</v>
      </c>
      <c r="F33" s="21">
        <v>62</v>
      </c>
      <c r="G33" s="6">
        <v>44964</v>
      </c>
      <c r="H33" s="22">
        <v>240.75</v>
      </c>
      <c r="I33" s="22">
        <v>98</v>
      </c>
      <c r="J33" s="22">
        <v>50000</v>
      </c>
      <c r="K33" s="23">
        <v>0.04</v>
      </c>
      <c r="L33" s="23">
        <v>0.24</v>
      </c>
      <c r="M33" s="23">
        <v>1.2</v>
      </c>
      <c r="N33" s="23">
        <v>1</v>
      </c>
      <c r="O33">
        <v>23.5</v>
      </c>
      <c r="P33" s="22">
        <v>7243.18</v>
      </c>
    </row>
    <row r="34" spans="1:16" x14ac:dyDescent="0.25">
      <c r="A34">
        <v>34</v>
      </c>
      <c r="B34" s="24" t="s">
        <v>54</v>
      </c>
      <c r="C34" s="25" t="s">
        <v>59</v>
      </c>
      <c r="D34" s="21">
        <v>61</v>
      </c>
      <c r="E34" s="6">
        <v>44963</v>
      </c>
      <c r="F34" s="21">
        <v>62</v>
      </c>
      <c r="G34" s="6">
        <v>44964</v>
      </c>
      <c r="H34" s="22">
        <v>235</v>
      </c>
      <c r="I34" s="22">
        <v>107.25</v>
      </c>
      <c r="J34" s="22">
        <v>44396.55</v>
      </c>
      <c r="K34" s="23">
        <v>0.28999999999999998</v>
      </c>
      <c r="L34" s="23">
        <v>1.36</v>
      </c>
      <c r="M34" s="23">
        <v>1.1100000000000001</v>
      </c>
      <c r="N34" s="23">
        <v>0</v>
      </c>
      <c r="O34">
        <v>29.2</v>
      </c>
      <c r="P34" s="22">
        <v>6975.36</v>
      </c>
    </row>
    <row r="35" spans="1:16" x14ac:dyDescent="0.25">
      <c r="A35">
        <v>8</v>
      </c>
      <c r="B35" s="24" t="s">
        <v>38</v>
      </c>
      <c r="C35" s="20" t="s">
        <v>60</v>
      </c>
      <c r="D35" s="21">
        <v>63</v>
      </c>
      <c r="E35" s="6">
        <v>44965</v>
      </c>
      <c r="F35" s="21">
        <v>63</v>
      </c>
      <c r="G35" s="6">
        <v>44965</v>
      </c>
      <c r="H35" s="22">
        <v>256.25</v>
      </c>
      <c r="I35" s="22">
        <v>113.5</v>
      </c>
      <c r="J35" s="22">
        <v>36206.9</v>
      </c>
      <c r="K35" s="23">
        <v>0.02</v>
      </c>
      <c r="L35" s="23">
        <v>0.16</v>
      </c>
      <c r="M35" s="23">
        <v>1.37</v>
      </c>
      <c r="N35" s="23">
        <v>1.25</v>
      </c>
      <c r="O35">
        <v>22.4</v>
      </c>
      <c r="P35" s="22">
        <v>6771.11</v>
      </c>
    </row>
    <row r="36" spans="1:16" x14ac:dyDescent="0.25">
      <c r="A36">
        <v>22</v>
      </c>
      <c r="B36" s="24" t="s">
        <v>42</v>
      </c>
      <c r="C36" s="25" t="s">
        <v>61</v>
      </c>
      <c r="D36" s="21">
        <v>60</v>
      </c>
      <c r="E36" s="6">
        <v>44962</v>
      </c>
      <c r="F36" s="21">
        <v>61</v>
      </c>
      <c r="G36" s="6">
        <v>44963</v>
      </c>
      <c r="H36" s="22">
        <v>251.25</v>
      </c>
      <c r="I36" s="22">
        <v>101.5</v>
      </c>
      <c r="J36" s="22">
        <v>46551.72</v>
      </c>
      <c r="K36" s="23">
        <v>0.03</v>
      </c>
      <c r="L36" s="23">
        <v>0.03</v>
      </c>
      <c r="M36" s="23">
        <v>1.02</v>
      </c>
      <c r="N36" s="23">
        <v>1.25</v>
      </c>
      <c r="O36">
        <v>25.1</v>
      </c>
      <c r="P36" s="22">
        <v>6729.69</v>
      </c>
    </row>
    <row r="37" spans="1:16" x14ac:dyDescent="0.25">
      <c r="A37">
        <v>19</v>
      </c>
      <c r="B37" s="24" t="s">
        <v>62</v>
      </c>
      <c r="C37" s="27" t="s">
        <v>63</v>
      </c>
      <c r="D37" s="21">
        <v>63</v>
      </c>
      <c r="E37" s="6">
        <v>44965</v>
      </c>
      <c r="F37" s="21">
        <v>64</v>
      </c>
      <c r="G37" s="6">
        <v>44966</v>
      </c>
      <c r="H37" s="22">
        <v>241.25</v>
      </c>
      <c r="I37" s="22">
        <v>102.75</v>
      </c>
      <c r="J37" s="22">
        <v>52155.17</v>
      </c>
      <c r="K37" s="23">
        <v>0.05</v>
      </c>
      <c r="L37" s="23">
        <v>0.27</v>
      </c>
      <c r="M37" s="23">
        <v>1.1100000000000001</v>
      </c>
      <c r="N37" s="23">
        <v>0.25</v>
      </c>
      <c r="O37">
        <v>26.7</v>
      </c>
      <c r="P37" s="22">
        <v>6688.26</v>
      </c>
    </row>
    <row r="38" spans="1:16" x14ac:dyDescent="0.25">
      <c r="A38">
        <v>25</v>
      </c>
      <c r="B38" s="24" t="s">
        <v>103</v>
      </c>
      <c r="C38" s="25" t="s">
        <v>106</v>
      </c>
      <c r="D38" s="21">
        <v>63</v>
      </c>
      <c r="E38" s="6">
        <v>44965</v>
      </c>
      <c r="F38" s="21">
        <v>64</v>
      </c>
      <c r="G38" s="6">
        <v>44966</v>
      </c>
      <c r="H38" s="22">
        <v>257.5</v>
      </c>
      <c r="I38" s="22">
        <v>125.5</v>
      </c>
      <c r="J38" s="22">
        <v>51293.1</v>
      </c>
      <c r="K38" s="23">
        <v>0</v>
      </c>
      <c r="L38" s="23">
        <v>0.19</v>
      </c>
      <c r="M38" s="23">
        <v>1.05</v>
      </c>
      <c r="N38" s="23">
        <v>1</v>
      </c>
      <c r="O38">
        <v>26.4</v>
      </c>
      <c r="P38" s="22">
        <v>6598.26</v>
      </c>
    </row>
    <row r="39" spans="1:16" x14ac:dyDescent="0.25">
      <c r="A39">
        <v>28</v>
      </c>
      <c r="B39" s="24" t="s">
        <v>37</v>
      </c>
      <c r="C39" s="25" t="s">
        <v>107</v>
      </c>
      <c r="D39" s="21">
        <v>61</v>
      </c>
      <c r="E39" s="6">
        <v>44963</v>
      </c>
      <c r="F39" s="21">
        <v>62</v>
      </c>
      <c r="G39" s="6">
        <v>44964</v>
      </c>
      <c r="H39" s="22">
        <v>258</v>
      </c>
      <c r="I39" s="22">
        <v>117.5</v>
      </c>
      <c r="J39" s="22">
        <v>47413.79</v>
      </c>
      <c r="K39" s="23">
        <v>0.02</v>
      </c>
      <c r="L39" s="23">
        <v>0.16</v>
      </c>
      <c r="M39" s="23">
        <v>1.04</v>
      </c>
      <c r="N39" s="23">
        <v>1</v>
      </c>
      <c r="O39">
        <v>25.7</v>
      </c>
      <c r="P39" s="22">
        <v>6475.86</v>
      </c>
    </row>
    <row r="40" spans="1:16" x14ac:dyDescent="0.25">
      <c r="A40">
        <v>6</v>
      </c>
      <c r="B40" s="24" t="s">
        <v>38</v>
      </c>
      <c r="C40" s="20" t="s">
        <v>64</v>
      </c>
      <c r="D40" s="21">
        <v>61</v>
      </c>
      <c r="E40" s="6">
        <v>44963</v>
      </c>
      <c r="F40" s="21">
        <v>62</v>
      </c>
      <c r="G40" s="6">
        <v>44964</v>
      </c>
      <c r="H40" s="22">
        <v>257.5</v>
      </c>
      <c r="I40" s="22">
        <v>107.75</v>
      </c>
      <c r="J40" s="22">
        <v>50862.07</v>
      </c>
      <c r="K40" s="23">
        <v>0.02</v>
      </c>
      <c r="L40" s="23">
        <v>0.12</v>
      </c>
      <c r="M40" s="23">
        <v>1.17</v>
      </c>
      <c r="N40" s="23">
        <v>0.75</v>
      </c>
      <c r="O40">
        <v>26.7</v>
      </c>
      <c r="P40" s="22">
        <v>6450.83</v>
      </c>
    </row>
    <row r="41" spans="1:16" x14ac:dyDescent="0.25">
      <c r="A41">
        <v>4</v>
      </c>
      <c r="B41" s="24" t="s">
        <v>38</v>
      </c>
      <c r="C41" s="20" t="s">
        <v>65</v>
      </c>
      <c r="D41" s="21">
        <v>60</v>
      </c>
      <c r="E41" s="6">
        <v>44962</v>
      </c>
      <c r="F41" s="21">
        <v>63</v>
      </c>
      <c r="G41" s="6">
        <v>44965</v>
      </c>
      <c r="H41" s="22">
        <v>256.25</v>
      </c>
      <c r="I41" s="22">
        <v>120</v>
      </c>
      <c r="J41" s="22">
        <v>51724.14</v>
      </c>
      <c r="K41" s="23">
        <v>0.01</v>
      </c>
      <c r="L41" s="23">
        <v>0.08</v>
      </c>
      <c r="M41" s="23">
        <v>1.17</v>
      </c>
      <c r="N41" s="23">
        <v>1.25</v>
      </c>
      <c r="O41">
        <v>26.7</v>
      </c>
      <c r="P41" s="22">
        <v>6173.22</v>
      </c>
    </row>
    <row r="42" spans="1:16" x14ac:dyDescent="0.25">
      <c r="B42" s="7"/>
      <c r="C42" s="7"/>
      <c r="D42" s="7"/>
      <c r="E42" s="7"/>
      <c r="F42" s="7"/>
      <c r="G42" s="7"/>
      <c r="H42" s="7"/>
      <c r="I42" s="7"/>
      <c r="J42" s="7"/>
      <c r="K42" s="28"/>
      <c r="L42" s="28"/>
      <c r="M42" s="28"/>
    </row>
    <row r="43" spans="1:16" x14ac:dyDescent="0.25">
      <c r="B43" s="7"/>
      <c r="C43" s="29" t="s">
        <v>66</v>
      </c>
      <c r="D43" s="30">
        <f t="shared" ref="D43:P43" si="0">AVERAGE(D12:D41)</f>
        <v>61.333333333333336</v>
      </c>
      <c r="E43" s="31">
        <f t="shared" si="0"/>
        <v>44963.333333333336</v>
      </c>
      <c r="F43" s="30">
        <f t="shared" si="0"/>
        <v>62.266666666666666</v>
      </c>
      <c r="G43" s="31">
        <f t="shared" si="0"/>
        <v>44964.26666666667</v>
      </c>
      <c r="H43" s="30">
        <f t="shared" si="0"/>
        <v>244.14166666666668</v>
      </c>
      <c r="I43" s="30">
        <f t="shared" si="0"/>
        <v>106.66666666666667</v>
      </c>
      <c r="J43" s="30">
        <f t="shared" si="0"/>
        <v>49214.559000000001</v>
      </c>
      <c r="K43" s="32">
        <f t="shared" si="0"/>
        <v>3.7666666666666668E-2</v>
      </c>
      <c r="L43" s="32">
        <f t="shared" si="0"/>
        <v>0.42266666666666652</v>
      </c>
      <c r="M43" s="32">
        <f t="shared" si="0"/>
        <v>1.083</v>
      </c>
      <c r="N43" s="32">
        <f t="shared" si="0"/>
        <v>0.83333333333333337</v>
      </c>
      <c r="O43" s="32">
        <f t="shared" si="0"/>
        <v>25.026666666666674</v>
      </c>
      <c r="P43" s="30">
        <f t="shared" si="0"/>
        <v>7662.878999999999</v>
      </c>
    </row>
    <row r="44" spans="1:16" x14ac:dyDescent="0.25">
      <c r="B44" s="7"/>
      <c r="C44" s="29" t="s">
        <v>67</v>
      </c>
      <c r="D44" s="30">
        <v>1.6</v>
      </c>
      <c r="E44" s="30"/>
      <c r="F44" s="30">
        <v>2.2000000000000002</v>
      </c>
      <c r="G44" s="30"/>
      <c r="H44" s="30">
        <v>11.9</v>
      </c>
      <c r="I44" s="30">
        <v>11.43</v>
      </c>
      <c r="J44" s="30">
        <v>5278</v>
      </c>
      <c r="K44" s="32">
        <v>7.0000000000000007E-2</v>
      </c>
      <c r="L44" s="32">
        <v>0.27</v>
      </c>
      <c r="M44" s="32">
        <v>0.107</v>
      </c>
      <c r="N44" s="32">
        <v>0.42</v>
      </c>
      <c r="O44" s="32"/>
      <c r="P44" s="30">
        <v>2377</v>
      </c>
    </row>
    <row r="45" spans="1:16" x14ac:dyDescent="0.25">
      <c r="B45" s="7"/>
      <c r="C45" s="29" t="s">
        <v>68</v>
      </c>
      <c r="D45" s="32">
        <v>1.83</v>
      </c>
      <c r="E45" s="31"/>
      <c r="F45" s="32">
        <v>2.5</v>
      </c>
      <c r="G45" s="31"/>
      <c r="H45" s="32">
        <v>3.47</v>
      </c>
      <c r="I45" s="32">
        <v>7.63</v>
      </c>
      <c r="J45" s="32">
        <v>7.6</v>
      </c>
      <c r="K45" s="32">
        <v>141.1</v>
      </c>
      <c r="L45" s="32">
        <v>45.5</v>
      </c>
      <c r="M45" s="32">
        <v>7.01</v>
      </c>
      <c r="N45" s="32">
        <v>44.69</v>
      </c>
      <c r="O45" s="32"/>
      <c r="P45" s="32">
        <v>21.81</v>
      </c>
    </row>
    <row r="46" spans="1:16" x14ac:dyDescent="0.25">
      <c r="B46" s="7"/>
      <c r="C46" s="29" t="s">
        <v>69</v>
      </c>
      <c r="D46" s="30">
        <f t="shared" ref="D46:P46" si="1">MAX(D12:D41)</f>
        <v>64</v>
      </c>
      <c r="E46" s="31">
        <f t="shared" si="1"/>
        <v>44966</v>
      </c>
      <c r="F46" s="30">
        <f t="shared" si="1"/>
        <v>66</v>
      </c>
      <c r="G46" s="31">
        <f t="shared" si="1"/>
        <v>44968</v>
      </c>
      <c r="H46" s="30">
        <f t="shared" si="1"/>
        <v>275</v>
      </c>
      <c r="I46" s="30">
        <f t="shared" si="1"/>
        <v>125.5</v>
      </c>
      <c r="J46" s="30">
        <f t="shared" si="1"/>
        <v>56034.48</v>
      </c>
      <c r="K46" s="32">
        <f t="shared" si="1"/>
        <v>0.28999999999999998</v>
      </c>
      <c r="L46" s="32">
        <f t="shared" si="1"/>
        <v>1.36</v>
      </c>
      <c r="M46" s="32">
        <f t="shared" si="1"/>
        <v>1.37</v>
      </c>
      <c r="N46" s="32">
        <f t="shared" si="1"/>
        <v>1.75</v>
      </c>
      <c r="O46" s="32">
        <f t="shared" si="1"/>
        <v>29.2</v>
      </c>
      <c r="P46" s="30">
        <f t="shared" si="1"/>
        <v>9502.7900000000009</v>
      </c>
    </row>
    <row r="47" spans="1:16" x14ac:dyDescent="0.25">
      <c r="B47" s="7"/>
      <c r="C47" s="29" t="s">
        <v>70</v>
      </c>
      <c r="D47" s="30">
        <f t="shared" ref="D47:P47" si="2">MIN(D12:D41)</f>
        <v>60</v>
      </c>
      <c r="E47" s="31">
        <f t="shared" si="2"/>
        <v>44962</v>
      </c>
      <c r="F47" s="30">
        <f t="shared" si="2"/>
        <v>60</v>
      </c>
      <c r="G47" s="31">
        <f t="shared" si="2"/>
        <v>44962</v>
      </c>
      <c r="H47" s="30">
        <f t="shared" si="2"/>
        <v>216.25</v>
      </c>
      <c r="I47" s="30">
        <f t="shared" si="2"/>
        <v>89</v>
      </c>
      <c r="J47" s="30">
        <f t="shared" si="2"/>
        <v>36206.9</v>
      </c>
      <c r="K47" s="32">
        <f t="shared" si="2"/>
        <v>0</v>
      </c>
      <c r="L47" s="32">
        <f t="shared" si="2"/>
        <v>0.01</v>
      </c>
      <c r="M47" s="32">
        <f t="shared" si="2"/>
        <v>0.99</v>
      </c>
      <c r="N47" s="32">
        <f t="shared" si="2"/>
        <v>0</v>
      </c>
      <c r="O47" s="32">
        <f t="shared" si="2"/>
        <v>21.2</v>
      </c>
      <c r="P47" s="30">
        <f t="shared" si="2"/>
        <v>6173.22</v>
      </c>
    </row>
    <row r="48" spans="1:16" x14ac:dyDescent="0.25">
      <c r="B48" s="7"/>
      <c r="C48" s="33"/>
      <c r="D48" s="34" t="s">
        <v>71</v>
      </c>
      <c r="E48" s="34"/>
      <c r="F48" s="34" t="s">
        <v>71</v>
      </c>
      <c r="G48" s="34"/>
      <c r="H48" s="34" t="s">
        <v>71</v>
      </c>
      <c r="I48" s="34" t="s">
        <v>71</v>
      </c>
      <c r="J48" s="34" t="s">
        <v>71</v>
      </c>
      <c r="K48" s="34" t="s">
        <v>71</v>
      </c>
      <c r="L48" s="34" t="s">
        <v>71</v>
      </c>
      <c r="M48" s="34" t="s">
        <v>71</v>
      </c>
      <c r="N48" s="34" t="s">
        <v>71</v>
      </c>
      <c r="P48" s="34" t="s">
        <v>72</v>
      </c>
    </row>
    <row r="49" spans="2:13" x14ac:dyDescent="0.25">
      <c r="B49" s="50" t="s">
        <v>73</v>
      </c>
      <c r="C49" s="50"/>
      <c r="D49" s="50"/>
      <c r="E49" s="50"/>
      <c r="F49" s="50"/>
      <c r="G49" s="50"/>
      <c r="H49" s="50"/>
      <c r="I49" s="50"/>
      <c r="J49" s="50"/>
      <c r="K49" s="50"/>
      <c r="L49" s="35"/>
      <c r="M49" s="7"/>
    </row>
    <row r="50" spans="2:13" x14ac:dyDescent="0.25">
      <c r="B50" s="50" t="s">
        <v>74</v>
      </c>
      <c r="C50" s="50"/>
      <c r="D50" s="50"/>
      <c r="E50" s="50"/>
      <c r="F50" s="50"/>
      <c r="G50" s="56"/>
      <c r="H50" s="56"/>
      <c r="I50" s="35"/>
      <c r="J50" s="35"/>
      <c r="K50" s="35"/>
      <c r="L50" s="35"/>
      <c r="M50" s="7"/>
    </row>
    <row r="51" spans="2:13" x14ac:dyDescent="0.25">
      <c r="B51" s="50" t="s">
        <v>75</v>
      </c>
      <c r="C51" s="50"/>
      <c r="D51" s="50"/>
      <c r="E51" s="50"/>
      <c r="F51" s="35"/>
      <c r="G51" s="35"/>
      <c r="H51" s="35"/>
      <c r="I51" s="35"/>
      <c r="J51" s="35"/>
      <c r="K51" s="35"/>
      <c r="L51" s="35"/>
      <c r="M51" s="36"/>
    </row>
    <row r="52" spans="2:13" x14ac:dyDescent="0.25">
      <c r="B52" s="35" t="s">
        <v>76</v>
      </c>
      <c r="C52" s="35"/>
      <c r="D52" s="35"/>
      <c r="E52" s="35"/>
      <c r="F52" s="35"/>
      <c r="G52" s="7"/>
      <c r="H52" s="7"/>
      <c r="I52" s="7"/>
      <c r="J52" s="7"/>
      <c r="K52" s="7"/>
      <c r="L52" s="7"/>
      <c r="M52" s="7"/>
    </row>
  </sheetData>
  <mergeCells count="6">
    <mergeCell ref="B51:E51"/>
    <mergeCell ref="D1:Q1"/>
    <mergeCell ref="A7:D7"/>
    <mergeCell ref="H9:I9"/>
    <mergeCell ref="B49:K49"/>
    <mergeCell ref="B50:H50"/>
  </mergeCells>
  <pageMargins left="0.7" right="0.7" top="0.75" bottom="0.75" header="0.3" footer="0.3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B4465-B3EF-4F23-8584-81B79975FECA}">
  <dimension ref="A1:Q48"/>
  <sheetViews>
    <sheetView workbookViewId="0">
      <selection activeCell="M2" sqref="M2:M3"/>
    </sheetView>
  </sheetViews>
  <sheetFormatPr baseColWidth="10" defaultRowHeight="15" x14ac:dyDescent="0.25"/>
  <cols>
    <col min="2" max="2" width="18.28515625" customWidth="1"/>
    <col min="3" max="3" width="16.85546875" customWidth="1"/>
  </cols>
  <sheetData>
    <row r="1" spans="1:17" ht="15.75" x14ac:dyDescent="0.25">
      <c r="D1" s="51" t="s">
        <v>0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5.75" x14ac:dyDescent="0.25">
      <c r="D2" s="1" t="s">
        <v>77</v>
      </c>
      <c r="E2" s="1"/>
      <c r="F2" s="1"/>
      <c r="G2" s="1"/>
      <c r="H2" s="1"/>
      <c r="I2" s="1"/>
      <c r="J2" s="1"/>
      <c r="K2" s="1"/>
      <c r="L2" s="1"/>
      <c r="M2" s="40" t="s">
        <v>2</v>
      </c>
    </row>
    <row r="3" spans="1:17" x14ac:dyDescent="0.25">
      <c r="M3" s="40" t="s">
        <v>111</v>
      </c>
    </row>
    <row r="4" spans="1:17" x14ac:dyDescent="0.25">
      <c r="A4" s="2" t="s">
        <v>3</v>
      </c>
      <c r="B4" s="2"/>
      <c r="C4" s="3"/>
      <c r="D4" s="4"/>
      <c r="E4" s="4"/>
      <c r="F4" s="2" t="s">
        <v>4</v>
      </c>
      <c r="G4" s="37"/>
      <c r="H4" s="3"/>
      <c r="I4" s="5"/>
      <c r="J4" s="2"/>
      <c r="K4" s="5"/>
      <c r="L4" s="5"/>
    </row>
    <row r="5" spans="1:17" x14ac:dyDescent="0.25">
      <c r="A5" s="2" t="s">
        <v>5</v>
      </c>
      <c r="B5" s="2"/>
      <c r="C5" s="2"/>
      <c r="D5" s="4"/>
      <c r="E5" s="4"/>
      <c r="F5" s="4"/>
      <c r="G5" s="4"/>
      <c r="H5" s="4"/>
    </row>
    <row r="6" spans="1:17" x14ac:dyDescent="0.25">
      <c r="A6" s="2" t="s">
        <v>6</v>
      </c>
      <c r="B6" s="2"/>
      <c r="C6" s="2"/>
      <c r="D6" s="2"/>
    </row>
    <row r="7" spans="1:17" x14ac:dyDescent="0.25">
      <c r="A7" s="53" t="s">
        <v>7</v>
      </c>
      <c r="B7" s="53"/>
      <c r="C7" s="53"/>
      <c r="D7" s="53"/>
      <c r="E7" s="4"/>
      <c r="F7" s="4"/>
      <c r="G7" s="4"/>
      <c r="H7" s="4"/>
    </row>
    <row r="8" spans="1:17" x14ac:dyDescent="0.25">
      <c r="E8" s="6"/>
    </row>
    <row r="9" spans="1:17" x14ac:dyDescent="0.25">
      <c r="A9" s="7"/>
      <c r="B9" s="7"/>
      <c r="C9" s="7"/>
      <c r="D9" s="7"/>
      <c r="E9" s="8"/>
      <c r="F9" s="7"/>
      <c r="G9" s="7"/>
      <c r="H9" s="54" t="s">
        <v>8</v>
      </c>
      <c r="I9" s="55"/>
      <c r="J9" s="7"/>
      <c r="N9" s="9" t="s">
        <v>9</v>
      </c>
      <c r="O9" s="10" t="s">
        <v>10</v>
      </c>
      <c r="P9" s="11" t="s">
        <v>11</v>
      </c>
      <c r="Q9" s="12"/>
    </row>
    <row r="10" spans="1:17" x14ac:dyDescent="0.25">
      <c r="A10" s="13" t="s">
        <v>12</v>
      </c>
      <c r="B10" s="14" t="s">
        <v>13</v>
      </c>
      <c r="C10" s="14" t="s">
        <v>14</v>
      </c>
      <c r="D10" s="15" t="s">
        <v>15</v>
      </c>
      <c r="E10" s="13" t="s">
        <v>16</v>
      </c>
      <c r="F10" s="15" t="s">
        <v>17</v>
      </c>
      <c r="G10" s="13" t="s">
        <v>18</v>
      </c>
      <c r="H10" s="16" t="s">
        <v>19</v>
      </c>
      <c r="I10" s="14" t="s">
        <v>20</v>
      </c>
      <c r="J10" s="14" t="s">
        <v>21</v>
      </c>
      <c r="K10" s="15" t="s">
        <v>22</v>
      </c>
      <c r="L10" s="15" t="s">
        <v>23</v>
      </c>
      <c r="M10" s="15" t="s">
        <v>24</v>
      </c>
      <c r="N10" s="17" t="s">
        <v>25</v>
      </c>
      <c r="O10" s="9" t="s">
        <v>26</v>
      </c>
      <c r="P10" s="9" t="s">
        <v>27</v>
      </c>
      <c r="Q10" s="18" t="s">
        <v>28</v>
      </c>
    </row>
    <row r="11" spans="1:17" x14ac:dyDescent="0.25">
      <c r="A11">
        <v>3</v>
      </c>
      <c r="B11" s="24" t="s">
        <v>38</v>
      </c>
      <c r="C11" s="20" t="s">
        <v>39</v>
      </c>
      <c r="D11" s="21">
        <v>61</v>
      </c>
      <c r="E11" s="6">
        <v>44963</v>
      </c>
      <c r="F11" s="21">
        <v>61</v>
      </c>
      <c r="G11" s="6">
        <v>44963</v>
      </c>
      <c r="H11" s="22">
        <v>252.5</v>
      </c>
      <c r="I11" s="22">
        <v>119.5</v>
      </c>
      <c r="J11" s="22">
        <v>41810.339999999997</v>
      </c>
      <c r="K11" s="23">
        <v>0.09</v>
      </c>
      <c r="L11" s="23">
        <v>0.28000000000000003</v>
      </c>
      <c r="M11" s="23">
        <v>1.25</v>
      </c>
      <c r="N11" s="23">
        <v>1</v>
      </c>
      <c r="O11" s="23">
        <v>30</v>
      </c>
      <c r="P11" s="44">
        <v>11623.37</v>
      </c>
      <c r="Q11" s="4" t="s">
        <v>78</v>
      </c>
    </row>
    <row r="12" spans="1:17" x14ac:dyDescent="0.25">
      <c r="A12">
        <v>9</v>
      </c>
      <c r="B12" s="24" t="s">
        <v>33</v>
      </c>
      <c r="C12" s="20" t="s">
        <v>51</v>
      </c>
      <c r="D12" s="21">
        <v>62</v>
      </c>
      <c r="E12" s="6">
        <v>44964</v>
      </c>
      <c r="F12" s="21">
        <v>62</v>
      </c>
      <c r="G12" s="6">
        <v>44964</v>
      </c>
      <c r="H12" s="22">
        <v>221.25</v>
      </c>
      <c r="I12" s="22">
        <v>89.25</v>
      </c>
      <c r="J12" s="22">
        <v>43965.52</v>
      </c>
      <c r="K12" s="23">
        <v>0.27</v>
      </c>
      <c r="L12" s="23">
        <v>0.71</v>
      </c>
      <c r="M12" s="23">
        <v>1.03</v>
      </c>
      <c r="N12" s="23">
        <v>0</v>
      </c>
      <c r="O12" s="23">
        <v>29.73</v>
      </c>
      <c r="P12" s="44">
        <v>11477.35</v>
      </c>
      <c r="Q12" s="4" t="s">
        <v>79</v>
      </c>
    </row>
    <row r="13" spans="1:17" x14ac:dyDescent="0.25">
      <c r="A13">
        <v>34</v>
      </c>
      <c r="B13" s="24" t="s">
        <v>54</v>
      </c>
      <c r="C13" s="25" t="s">
        <v>59</v>
      </c>
      <c r="D13" s="21">
        <v>62</v>
      </c>
      <c r="E13" s="6">
        <v>44964</v>
      </c>
      <c r="F13" s="21">
        <v>63</v>
      </c>
      <c r="G13" s="6">
        <v>44965</v>
      </c>
      <c r="H13" s="22">
        <v>240</v>
      </c>
      <c r="I13" s="22">
        <v>111</v>
      </c>
      <c r="J13" s="22">
        <v>37068.97</v>
      </c>
      <c r="K13" s="23">
        <v>0.61</v>
      </c>
      <c r="L13" s="23">
        <v>0.97</v>
      </c>
      <c r="M13" s="23">
        <v>1.33</v>
      </c>
      <c r="N13" s="23">
        <v>0</v>
      </c>
      <c r="O13" s="23">
        <v>29.5</v>
      </c>
      <c r="P13" s="44">
        <v>11396.92</v>
      </c>
      <c r="Q13" s="4" t="s">
        <v>79</v>
      </c>
    </row>
    <row r="14" spans="1:17" x14ac:dyDescent="0.25">
      <c r="A14">
        <v>35</v>
      </c>
      <c r="B14" s="24" t="s">
        <v>54</v>
      </c>
      <c r="C14" s="25" t="s">
        <v>55</v>
      </c>
      <c r="D14" s="21">
        <v>62</v>
      </c>
      <c r="E14" s="6">
        <v>44964</v>
      </c>
      <c r="F14" s="21">
        <v>63</v>
      </c>
      <c r="G14" s="6">
        <v>44965</v>
      </c>
      <c r="H14" s="22">
        <v>222.5</v>
      </c>
      <c r="I14" s="22">
        <v>93.75</v>
      </c>
      <c r="J14" s="22">
        <v>40086.21</v>
      </c>
      <c r="K14" s="23">
        <v>0.34</v>
      </c>
      <c r="L14" s="23">
        <v>1.06</v>
      </c>
      <c r="M14" s="23">
        <v>1.2</v>
      </c>
      <c r="N14" s="23">
        <v>0.25</v>
      </c>
      <c r="O14" s="23">
        <v>29.2</v>
      </c>
      <c r="P14" s="44">
        <v>11281.64</v>
      </c>
      <c r="Q14" s="4" t="s">
        <v>80</v>
      </c>
    </row>
    <row r="15" spans="1:17" x14ac:dyDescent="0.25">
      <c r="A15">
        <v>10</v>
      </c>
      <c r="B15" s="24" t="s">
        <v>33</v>
      </c>
      <c r="C15" s="20" t="s">
        <v>34</v>
      </c>
      <c r="D15" s="21">
        <v>63</v>
      </c>
      <c r="E15" s="6">
        <v>44965</v>
      </c>
      <c r="F15" s="21">
        <v>64</v>
      </c>
      <c r="G15" s="6">
        <v>44966</v>
      </c>
      <c r="H15" s="22">
        <v>227.5</v>
      </c>
      <c r="I15" s="22">
        <v>98.75</v>
      </c>
      <c r="J15" s="22">
        <v>44827.59</v>
      </c>
      <c r="K15" s="23">
        <v>0.04</v>
      </c>
      <c r="L15" s="23">
        <v>1.03</v>
      </c>
      <c r="M15" s="23">
        <v>1.02</v>
      </c>
      <c r="N15" s="23">
        <v>0.5</v>
      </c>
      <c r="O15" s="23">
        <v>28.9</v>
      </c>
      <c r="P15" s="44">
        <v>11150.49</v>
      </c>
      <c r="Q15" s="4" t="s">
        <v>81</v>
      </c>
    </row>
    <row r="16" spans="1:17" x14ac:dyDescent="0.25">
      <c r="A16">
        <v>16</v>
      </c>
      <c r="B16" s="24" t="s">
        <v>31</v>
      </c>
      <c r="C16" s="20" t="s">
        <v>57</v>
      </c>
      <c r="D16" s="21">
        <v>62</v>
      </c>
      <c r="E16" s="6">
        <v>44964</v>
      </c>
      <c r="F16" s="21">
        <v>62</v>
      </c>
      <c r="G16" s="6">
        <v>44964</v>
      </c>
      <c r="H16" s="22">
        <v>243.75</v>
      </c>
      <c r="I16" s="22">
        <v>111.25</v>
      </c>
      <c r="J16" s="22">
        <v>41810.339999999997</v>
      </c>
      <c r="K16" s="23">
        <v>0.05</v>
      </c>
      <c r="L16" s="23">
        <v>0.65</v>
      </c>
      <c r="M16" s="23">
        <v>1.1100000000000001</v>
      </c>
      <c r="N16" s="23">
        <v>1.25</v>
      </c>
      <c r="O16" s="23">
        <v>29.2</v>
      </c>
      <c r="P16" s="44">
        <v>11116.6</v>
      </c>
      <c r="Q16" s="4" t="s">
        <v>81</v>
      </c>
    </row>
    <row r="17" spans="1:17" x14ac:dyDescent="0.25">
      <c r="A17">
        <v>7</v>
      </c>
      <c r="B17" s="24" t="s">
        <v>38</v>
      </c>
      <c r="C17" s="20" t="s">
        <v>56</v>
      </c>
      <c r="D17" s="21">
        <v>65</v>
      </c>
      <c r="E17" s="6">
        <v>44967</v>
      </c>
      <c r="F17" s="21">
        <v>67</v>
      </c>
      <c r="G17" s="6">
        <v>44969</v>
      </c>
      <c r="H17" s="22">
        <v>235</v>
      </c>
      <c r="I17" s="22">
        <v>106.25</v>
      </c>
      <c r="J17" s="22">
        <v>45258.62</v>
      </c>
      <c r="K17" s="23">
        <v>0.16</v>
      </c>
      <c r="L17" s="23">
        <v>1.1000000000000001</v>
      </c>
      <c r="M17" s="23">
        <v>1.1399999999999999</v>
      </c>
      <c r="N17" s="23">
        <v>0.5</v>
      </c>
      <c r="O17" s="23">
        <v>29.7</v>
      </c>
      <c r="P17" s="22">
        <v>11094.86</v>
      </c>
      <c r="Q17" t="s">
        <v>81</v>
      </c>
    </row>
    <row r="18" spans="1:17" x14ac:dyDescent="0.25">
      <c r="A18">
        <v>11</v>
      </c>
      <c r="B18" s="24" t="s">
        <v>33</v>
      </c>
      <c r="C18" s="20" t="s">
        <v>44</v>
      </c>
      <c r="D18" s="21">
        <v>62</v>
      </c>
      <c r="E18" s="6">
        <v>44964</v>
      </c>
      <c r="F18" s="21">
        <v>62</v>
      </c>
      <c r="G18" s="6">
        <v>44964</v>
      </c>
      <c r="H18" s="22">
        <v>228.75</v>
      </c>
      <c r="I18" s="22">
        <v>95</v>
      </c>
      <c r="J18" s="22">
        <v>41379.31</v>
      </c>
      <c r="K18" s="23">
        <v>0.37</v>
      </c>
      <c r="L18" s="23">
        <v>0.78</v>
      </c>
      <c r="M18" s="23">
        <v>1.05</v>
      </c>
      <c r="N18" s="23">
        <v>0</v>
      </c>
      <c r="O18" s="23">
        <v>29.73</v>
      </c>
      <c r="P18" s="22">
        <v>11083.36</v>
      </c>
      <c r="Q18" t="s">
        <v>81</v>
      </c>
    </row>
    <row r="19" spans="1:17" x14ac:dyDescent="0.25">
      <c r="A19">
        <v>13</v>
      </c>
      <c r="B19" s="24" t="s">
        <v>29</v>
      </c>
      <c r="C19" s="20" t="s">
        <v>50</v>
      </c>
      <c r="D19" s="21">
        <v>62</v>
      </c>
      <c r="E19" s="6">
        <v>44964</v>
      </c>
      <c r="F19" s="21">
        <v>62</v>
      </c>
      <c r="G19" s="6">
        <v>44964</v>
      </c>
      <c r="H19" s="22">
        <v>245</v>
      </c>
      <c r="I19" s="22">
        <v>119.75</v>
      </c>
      <c r="J19" s="22">
        <v>45977.01</v>
      </c>
      <c r="K19" s="23">
        <v>0.02</v>
      </c>
      <c r="L19" s="23">
        <v>0.61</v>
      </c>
      <c r="M19" s="23">
        <v>1.05</v>
      </c>
      <c r="N19" s="23">
        <v>1</v>
      </c>
      <c r="O19" s="23">
        <v>28.3</v>
      </c>
      <c r="P19" s="22">
        <v>10860.37</v>
      </c>
      <c r="Q19" t="s">
        <v>82</v>
      </c>
    </row>
    <row r="20" spans="1:17" x14ac:dyDescent="0.25">
      <c r="A20">
        <v>5</v>
      </c>
      <c r="B20" s="24" t="s">
        <v>38</v>
      </c>
      <c r="C20" s="20" t="s">
        <v>40</v>
      </c>
      <c r="D20" s="21">
        <v>60</v>
      </c>
      <c r="E20" s="6">
        <v>44962</v>
      </c>
      <c r="F20" s="21">
        <v>61</v>
      </c>
      <c r="G20" s="6">
        <v>44963</v>
      </c>
      <c r="H20" s="22">
        <v>253.75</v>
      </c>
      <c r="I20" s="22">
        <v>108.75</v>
      </c>
      <c r="J20" s="22">
        <v>35775.86</v>
      </c>
      <c r="K20" s="23">
        <v>0.03</v>
      </c>
      <c r="L20" s="23">
        <v>0.37</v>
      </c>
      <c r="M20" s="23">
        <v>1.22</v>
      </c>
      <c r="N20" s="23">
        <v>0.75</v>
      </c>
      <c r="O20" s="23">
        <v>28.13</v>
      </c>
      <c r="P20" s="22">
        <v>10641.32</v>
      </c>
      <c r="Q20" t="s">
        <v>83</v>
      </c>
    </row>
    <row r="21" spans="1:17" x14ac:dyDescent="0.25">
      <c r="A21">
        <v>19</v>
      </c>
      <c r="B21" s="24" t="s">
        <v>62</v>
      </c>
      <c r="C21" s="27" t="s">
        <v>63</v>
      </c>
      <c r="D21" s="21">
        <v>61</v>
      </c>
      <c r="E21" s="6">
        <v>44963</v>
      </c>
      <c r="F21" s="21">
        <v>61</v>
      </c>
      <c r="G21" s="6">
        <v>44963</v>
      </c>
      <c r="H21" s="22">
        <v>241.25</v>
      </c>
      <c r="I21" s="22">
        <v>103.25</v>
      </c>
      <c r="J21" s="22">
        <v>43965.52</v>
      </c>
      <c r="K21" s="23">
        <v>0.06</v>
      </c>
      <c r="L21" s="23">
        <v>0.46</v>
      </c>
      <c r="M21" s="23">
        <v>1.1599999999999999</v>
      </c>
      <c r="N21" s="23">
        <v>0.25</v>
      </c>
      <c r="O21" s="23">
        <v>27.55</v>
      </c>
      <c r="P21" s="22">
        <v>10638.76</v>
      </c>
      <c r="Q21" t="s">
        <v>83</v>
      </c>
    </row>
    <row r="22" spans="1:17" x14ac:dyDescent="0.25">
      <c r="A22">
        <v>2</v>
      </c>
      <c r="B22" s="24" t="s">
        <v>38</v>
      </c>
      <c r="C22" s="20" t="s">
        <v>45</v>
      </c>
      <c r="D22" s="21">
        <v>62</v>
      </c>
      <c r="E22" s="6">
        <v>44964</v>
      </c>
      <c r="F22" s="21">
        <v>62</v>
      </c>
      <c r="G22" s="6">
        <v>44964</v>
      </c>
      <c r="H22" s="22">
        <v>243.75</v>
      </c>
      <c r="I22" s="22">
        <v>109</v>
      </c>
      <c r="J22" s="22">
        <v>43965.52</v>
      </c>
      <c r="K22" s="23">
        <v>0</v>
      </c>
      <c r="L22" s="23">
        <v>0.03</v>
      </c>
      <c r="M22" s="23">
        <v>1.1299999999999999</v>
      </c>
      <c r="N22" s="23">
        <v>1.25</v>
      </c>
      <c r="O22" s="23">
        <v>27</v>
      </c>
      <c r="P22" s="22">
        <v>10610.67</v>
      </c>
      <c r="Q22" t="s">
        <v>83</v>
      </c>
    </row>
    <row r="23" spans="1:17" x14ac:dyDescent="0.25">
      <c r="A23">
        <v>14</v>
      </c>
      <c r="B23" s="24" t="s">
        <v>31</v>
      </c>
      <c r="C23" s="20" t="s">
        <v>52</v>
      </c>
      <c r="D23" s="21">
        <v>62</v>
      </c>
      <c r="E23" s="6">
        <v>44964</v>
      </c>
      <c r="F23" s="21">
        <v>62</v>
      </c>
      <c r="G23" s="6">
        <v>44964</v>
      </c>
      <c r="H23" s="22">
        <v>251.25</v>
      </c>
      <c r="I23" s="22">
        <v>115.25</v>
      </c>
      <c r="J23" s="22">
        <v>44396.55</v>
      </c>
      <c r="K23" s="23">
        <v>0.03</v>
      </c>
      <c r="L23" s="23">
        <v>0.53</v>
      </c>
      <c r="M23" s="23">
        <v>1.01</v>
      </c>
      <c r="N23" s="23">
        <v>0.75</v>
      </c>
      <c r="O23" s="23">
        <v>27.25</v>
      </c>
      <c r="P23" s="22">
        <v>10584.75</v>
      </c>
      <c r="Q23" t="s">
        <v>83</v>
      </c>
    </row>
    <row r="24" spans="1:17" x14ac:dyDescent="0.25">
      <c r="A24">
        <v>15</v>
      </c>
      <c r="B24" s="24" t="s">
        <v>31</v>
      </c>
      <c r="C24" s="20" t="s">
        <v>32</v>
      </c>
      <c r="D24" s="21">
        <v>60</v>
      </c>
      <c r="E24" s="6">
        <v>44962</v>
      </c>
      <c r="F24" s="21">
        <v>61</v>
      </c>
      <c r="G24" s="6">
        <v>44963</v>
      </c>
      <c r="H24" s="22">
        <v>235</v>
      </c>
      <c r="I24" s="22">
        <v>102.75</v>
      </c>
      <c r="J24" s="22">
        <v>39224.14</v>
      </c>
      <c r="K24" s="23">
        <v>0.02</v>
      </c>
      <c r="L24" s="23">
        <v>0.7</v>
      </c>
      <c r="M24" s="23">
        <v>1.1200000000000001</v>
      </c>
      <c r="N24" s="23">
        <v>1</v>
      </c>
      <c r="O24" s="23">
        <v>26.2</v>
      </c>
      <c r="P24" s="22">
        <v>10398.69</v>
      </c>
      <c r="Q24" t="s">
        <v>84</v>
      </c>
    </row>
    <row r="25" spans="1:17" x14ac:dyDescent="0.25">
      <c r="A25">
        <v>17</v>
      </c>
      <c r="B25" s="24" t="s">
        <v>35</v>
      </c>
      <c r="C25" s="20" t="s">
        <v>48</v>
      </c>
      <c r="D25" s="21">
        <v>62</v>
      </c>
      <c r="E25" s="6">
        <v>44964</v>
      </c>
      <c r="F25" s="21">
        <v>62</v>
      </c>
      <c r="G25" s="6">
        <v>44964</v>
      </c>
      <c r="H25" s="22">
        <v>213.75</v>
      </c>
      <c r="I25" s="22">
        <v>86.5</v>
      </c>
      <c r="J25" s="22">
        <v>40517.24</v>
      </c>
      <c r="K25" s="23">
        <v>0</v>
      </c>
      <c r="L25" s="23">
        <v>0.46</v>
      </c>
      <c r="M25" s="23">
        <v>0.97</v>
      </c>
      <c r="N25" s="23">
        <v>0</v>
      </c>
      <c r="O25" s="23">
        <v>28.15</v>
      </c>
      <c r="P25" s="22">
        <v>10317.450000000001</v>
      </c>
      <c r="Q25" t="s">
        <v>84</v>
      </c>
    </row>
    <row r="26" spans="1:17" x14ac:dyDescent="0.25">
      <c r="A26">
        <v>20</v>
      </c>
      <c r="B26" s="24" t="s">
        <v>42</v>
      </c>
      <c r="C26" s="25" t="s">
        <v>49</v>
      </c>
      <c r="D26" s="21">
        <v>62</v>
      </c>
      <c r="E26" s="6">
        <v>44964</v>
      </c>
      <c r="F26" s="21">
        <v>63</v>
      </c>
      <c r="G26" s="6">
        <v>44965</v>
      </c>
      <c r="H26" s="22">
        <v>242.5</v>
      </c>
      <c r="I26" s="22">
        <v>104.25</v>
      </c>
      <c r="J26" s="22">
        <v>40948.28</v>
      </c>
      <c r="K26" s="23">
        <v>0</v>
      </c>
      <c r="L26" s="23">
        <v>0.1</v>
      </c>
      <c r="M26" s="23">
        <v>0.94</v>
      </c>
      <c r="N26" s="23">
        <v>1.25</v>
      </c>
      <c r="O26" s="23">
        <v>27.9</v>
      </c>
      <c r="P26" s="22">
        <v>10242.34</v>
      </c>
      <c r="Q26" t="s">
        <v>85</v>
      </c>
    </row>
    <row r="27" spans="1:17" x14ac:dyDescent="0.25">
      <c r="A27">
        <v>6</v>
      </c>
      <c r="B27" s="24" t="s">
        <v>38</v>
      </c>
      <c r="C27" s="20" t="s">
        <v>64</v>
      </c>
      <c r="D27" s="21">
        <v>62</v>
      </c>
      <c r="E27" s="6">
        <v>44964</v>
      </c>
      <c r="F27" s="21">
        <v>63</v>
      </c>
      <c r="G27" s="6">
        <v>44965</v>
      </c>
      <c r="H27" s="22">
        <v>257.5</v>
      </c>
      <c r="I27" s="22">
        <v>114.25</v>
      </c>
      <c r="J27" s="22">
        <v>42241.38</v>
      </c>
      <c r="K27" s="23">
        <v>0.04</v>
      </c>
      <c r="L27" s="23">
        <v>0.2</v>
      </c>
      <c r="M27" s="23">
        <v>1.2</v>
      </c>
      <c r="N27" s="23">
        <v>0.25</v>
      </c>
      <c r="O27" s="23">
        <v>28.23</v>
      </c>
      <c r="P27" s="22">
        <v>10203.469999999999</v>
      </c>
      <c r="Q27" t="s">
        <v>85</v>
      </c>
    </row>
    <row r="28" spans="1:17" x14ac:dyDescent="0.25">
      <c r="A28">
        <v>33</v>
      </c>
      <c r="B28" s="24" t="s">
        <v>46</v>
      </c>
      <c r="C28" s="25" t="s">
        <v>86</v>
      </c>
      <c r="D28" s="21">
        <v>62</v>
      </c>
      <c r="E28" s="6">
        <v>44964</v>
      </c>
      <c r="F28" s="21">
        <v>63</v>
      </c>
      <c r="G28" s="6">
        <v>44965</v>
      </c>
      <c r="H28" s="22">
        <v>260</v>
      </c>
      <c r="I28" s="22">
        <v>123.75</v>
      </c>
      <c r="J28" s="22">
        <v>43534.48</v>
      </c>
      <c r="K28" s="23">
        <v>7.0000000000000007E-2</v>
      </c>
      <c r="L28" s="23">
        <v>0.41</v>
      </c>
      <c r="M28" s="23">
        <v>1.01</v>
      </c>
      <c r="N28" s="23">
        <v>0.75</v>
      </c>
      <c r="O28" s="23">
        <v>28.83</v>
      </c>
      <c r="P28" s="22">
        <v>9977.07</v>
      </c>
      <c r="Q28" t="s">
        <v>87</v>
      </c>
    </row>
    <row r="29" spans="1:17" x14ac:dyDescent="0.25">
      <c r="A29">
        <v>29</v>
      </c>
      <c r="B29" s="24" t="s">
        <v>46</v>
      </c>
      <c r="C29" s="25" t="s">
        <v>47</v>
      </c>
      <c r="D29" s="21">
        <v>61</v>
      </c>
      <c r="E29" s="6">
        <v>44963</v>
      </c>
      <c r="F29" s="21">
        <v>61</v>
      </c>
      <c r="G29" s="6">
        <v>44963</v>
      </c>
      <c r="H29" s="22">
        <v>227.5</v>
      </c>
      <c r="I29" s="22">
        <v>113</v>
      </c>
      <c r="J29" s="22">
        <v>41379.31</v>
      </c>
      <c r="K29" s="23">
        <v>7.0000000000000007E-2</v>
      </c>
      <c r="L29" s="23">
        <v>0.59</v>
      </c>
      <c r="M29" s="23">
        <v>1.06</v>
      </c>
      <c r="N29" s="23">
        <v>0</v>
      </c>
      <c r="O29" s="23">
        <v>28.1</v>
      </c>
      <c r="P29" s="22">
        <v>9864.85</v>
      </c>
      <c r="Q29" t="s">
        <v>88</v>
      </c>
    </row>
    <row r="30" spans="1:17" x14ac:dyDescent="0.25">
      <c r="A30">
        <v>12</v>
      </c>
      <c r="B30" s="24" t="s">
        <v>29</v>
      </c>
      <c r="C30" s="20" t="s">
        <v>30</v>
      </c>
      <c r="D30" s="21">
        <v>61</v>
      </c>
      <c r="E30" s="6">
        <v>44963</v>
      </c>
      <c r="F30" s="21">
        <v>61</v>
      </c>
      <c r="G30" s="6">
        <v>44963</v>
      </c>
      <c r="H30" s="22">
        <v>253.75</v>
      </c>
      <c r="I30" s="22">
        <v>111.75</v>
      </c>
      <c r="J30" s="22">
        <v>41810.339999999997</v>
      </c>
      <c r="K30" s="23">
        <v>0.02</v>
      </c>
      <c r="L30" s="23">
        <v>0.22</v>
      </c>
      <c r="M30" s="23">
        <v>1.06</v>
      </c>
      <c r="N30" s="23">
        <v>0.67</v>
      </c>
      <c r="O30" s="23">
        <v>27.35</v>
      </c>
      <c r="P30" s="22">
        <v>9641.0300000000007</v>
      </c>
      <c r="Q30" t="s">
        <v>89</v>
      </c>
    </row>
    <row r="31" spans="1:17" x14ac:dyDescent="0.25">
      <c r="A31">
        <v>22</v>
      </c>
      <c r="B31" s="24" t="s">
        <v>42</v>
      </c>
      <c r="C31" s="25" t="s">
        <v>61</v>
      </c>
      <c r="D31" s="21">
        <v>61</v>
      </c>
      <c r="E31" s="6">
        <v>44963</v>
      </c>
      <c r="F31" s="21">
        <v>62</v>
      </c>
      <c r="G31" s="6">
        <v>44964</v>
      </c>
      <c r="H31" s="22">
        <v>243.75</v>
      </c>
      <c r="I31" s="22">
        <v>105</v>
      </c>
      <c r="J31" s="22">
        <v>41810.339999999997</v>
      </c>
      <c r="K31" s="23">
        <v>0</v>
      </c>
      <c r="L31" s="23">
        <v>0.14000000000000001</v>
      </c>
      <c r="M31" s="23">
        <v>1.03</v>
      </c>
      <c r="N31" s="23">
        <v>1.5</v>
      </c>
      <c r="O31" s="23">
        <v>27.8</v>
      </c>
      <c r="P31" s="22">
        <v>9588.77</v>
      </c>
      <c r="Q31" t="s">
        <v>89</v>
      </c>
    </row>
    <row r="32" spans="1:17" x14ac:dyDescent="0.25">
      <c r="A32">
        <v>23</v>
      </c>
      <c r="B32" s="24" t="s">
        <v>41</v>
      </c>
      <c r="C32" s="25" t="s">
        <v>108</v>
      </c>
      <c r="D32" s="21">
        <v>61</v>
      </c>
      <c r="E32" s="6">
        <v>44963</v>
      </c>
      <c r="F32" s="21">
        <v>61</v>
      </c>
      <c r="G32" s="6">
        <v>44963</v>
      </c>
      <c r="H32" s="22">
        <v>227.5</v>
      </c>
      <c r="I32" s="22">
        <v>85.5</v>
      </c>
      <c r="J32" s="22">
        <v>38793.1</v>
      </c>
      <c r="K32" s="23">
        <v>0.13</v>
      </c>
      <c r="L32" s="23">
        <v>0.36</v>
      </c>
      <c r="M32" s="23">
        <v>1.1399999999999999</v>
      </c>
      <c r="N32" s="23">
        <v>0.5</v>
      </c>
      <c r="O32" s="23">
        <v>27.63</v>
      </c>
      <c r="P32" s="22">
        <v>9567.23</v>
      </c>
      <c r="Q32" t="s">
        <v>89</v>
      </c>
    </row>
    <row r="33" spans="1:17" x14ac:dyDescent="0.25">
      <c r="A33">
        <v>18</v>
      </c>
      <c r="B33" s="24" t="s">
        <v>35</v>
      </c>
      <c r="C33" s="20" t="s">
        <v>36</v>
      </c>
      <c r="D33" s="21">
        <v>62</v>
      </c>
      <c r="E33" s="6">
        <v>44964</v>
      </c>
      <c r="F33" s="21">
        <v>62</v>
      </c>
      <c r="G33" s="6">
        <v>44964</v>
      </c>
      <c r="H33" s="22">
        <v>235</v>
      </c>
      <c r="I33" s="22">
        <v>102</v>
      </c>
      <c r="J33" s="22">
        <v>42672.41</v>
      </c>
      <c r="K33" s="23">
        <v>0.17</v>
      </c>
      <c r="L33" s="23">
        <v>0.44</v>
      </c>
      <c r="M33" s="23">
        <v>1.1599999999999999</v>
      </c>
      <c r="N33" s="23">
        <v>0.25</v>
      </c>
      <c r="O33" s="23">
        <v>27.43</v>
      </c>
      <c r="P33" s="22">
        <v>9421.24</v>
      </c>
      <c r="Q33" t="s">
        <v>89</v>
      </c>
    </row>
    <row r="34" spans="1:17" x14ac:dyDescent="0.25">
      <c r="A34">
        <v>4</v>
      </c>
      <c r="B34" s="24" t="s">
        <v>38</v>
      </c>
      <c r="C34" s="20" t="s">
        <v>65</v>
      </c>
      <c r="D34" s="21">
        <v>62</v>
      </c>
      <c r="E34" s="6">
        <v>44964</v>
      </c>
      <c r="F34" s="21">
        <v>62</v>
      </c>
      <c r="G34" s="6">
        <v>44964</v>
      </c>
      <c r="H34" s="22">
        <v>261.25</v>
      </c>
      <c r="I34" s="22">
        <v>126.25</v>
      </c>
      <c r="J34" s="22">
        <v>38793.1</v>
      </c>
      <c r="K34" s="23">
        <v>0.04</v>
      </c>
      <c r="L34" s="23">
        <v>0.06</v>
      </c>
      <c r="M34" s="23">
        <v>1.34</v>
      </c>
      <c r="N34" s="23">
        <v>1</v>
      </c>
      <c r="O34" s="23">
        <v>26.63</v>
      </c>
      <c r="P34" s="22">
        <v>9404.35</v>
      </c>
      <c r="Q34" t="s">
        <v>89</v>
      </c>
    </row>
    <row r="35" spans="1:17" x14ac:dyDescent="0.25">
      <c r="A35">
        <v>21</v>
      </c>
      <c r="B35" s="24" t="s">
        <v>42</v>
      </c>
      <c r="C35" s="25" t="s">
        <v>43</v>
      </c>
      <c r="D35" s="21">
        <v>62</v>
      </c>
      <c r="E35" s="6">
        <v>44964</v>
      </c>
      <c r="F35" s="21">
        <v>62</v>
      </c>
      <c r="G35" s="6">
        <v>44964</v>
      </c>
      <c r="H35" s="22">
        <v>240</v>
      </c>
      <c r="I35" s="22">
        <v>113.75</v>
      </c>
      <c r="J35" s="22">
        <v>43534.48</v>
      </c>
      <c r="K35" s="23">
        <v>0</v>
      </c>
      <c r="L35" s="23">
        <v>0.03</v>
      </c>
      <c r="M35" s="23">
        <v>1.17</v>
      </c>
      <c r="N35" s="23">
        <v>1</v>
      </c>
      <c r="O35" s="23">
        <v>26.68</v>
      </c>
      <c r="P35" s="22">
        <v>9342.9</v>
      </c>
      <c r="Q35" t="s">
        <v>90</v>
      </c>
    </row>
    <row r="36" spans="1:17" x14ac:dyDescent="0.25">
      <c r="A36">
        <v>1</v>
      </c>
      <c r="B36" s="24" t="s">
        <v>38</v>
      </c>
      <c r="C36" s="26" t="s">
        <v>58</v>
      </c>
      <c r="D36" s="21">
        <v>61</v>
      </c>
      <c r="E36" s="6">
        <v>44963</v>
      </c>
      <c r="F36" s="21">
        <v>62</v>
      </c>
      <c r="G36" s="6">
        <v>44964</v>
      </c>
      <c r="H36" s="22">
        <v>237.5</v>
      </c>
      <c r="I36" s="22">
        <v>98.25</v>
      </c>
      <c r="J36" s="22">
        <v>44396.55</v>
      </c>
      <c r="K36" s="23">
        <v>7.0000000000000007E-2</v>
      </c>
      <c r="L36" s="23">
        <v>0.23</v>
      </c>
      <c r="M36" s="23">
        <v>1.29</v>
      </c>
      <c r="N36" s="23">
        <v>1.33</v>
      </c>
      <c r="O36" s="23">
        <v>27.48</v>
      </c>
      <c r="P36" s="22">
        <v>9182.31</v>
      </c>
      <c r="Q36" t="s">
        <v>91</v>
      </c>
    </row>
    <row r="37" spans="1:17" x14ac:dyDescent="0.25">
      <c r="A37">
        <v>8</v>
      </c>
      <c r="B37" s="24" t="s">
        <v>38</v>
      </c>
      <c r="C37" s="20" t="s">
        <v>60</v>
      </c>
      <c r="D37" s="21">
        <v>62</v>
      </c>
      <c r="E37" s="6">
        <v>44964</v>
      </c>
      <c r="F37" s="21">
        <v>63</v>
      </c>
      <c r="G37" s="6">
        <v>44965</v>
      </c>
      <c r="H37" s="22">
        <v>251.25</v>
      </c>
      <c r="I37" s="22">
        <v>114</v>
      </c>
      <c r="J37" s="22">
        <v>30172.41</v>
      </c>
      <c r="K37" s="23">
        <v>0.06</v>
      </c>
      <c r="L37" s="23">
        <v>0.2</v>
      </c>
      <c r="M37" s="23">
        <v>1.49</v>
      </c>
      <c r="N37" s="23">
        <v>1.5</v>
      </c>
      <c r="O37" s="23">
        <v>26.78</v>
      </c>
      <c r="P37" s="22">
        <v>9172.67</v>
      </c>
      <c r="Q37" t="s">
        <v>91</v>
      </c>
    </row>
    <row r="38" spans="1:17" x14ac:dyDescent="0.25">
      <c r="B38" s="7"/>
      <c r="C38" s="7"/>
      <c r="D38" s="7"/>
      <c r="E38" s="7"/>
      <c r="F38" s="7"/>
      <c r="G38" s="7"/>
      <c r="H38" s="7"/>
      <c r="I38" s="7"/>
      <c r="J38" s="7"/>
      <c r="K38" s="28"/>
      <c r="L38" s="28"/>
      <c r="M38" s="28"/>
    </row>
    <row r="39" spans="1:17" x14ac:dyDescent="0.25">
      <c r="B39" s="7"/>
      <c r="C39" s="29" t="s">
        <v>66</v>
      </c>
      <c r="D39" s="30">
        <f t="shared" ref="D39:P39" si="0">AVERAGE(D11:D37)</f>
        <v>61.74074074074074</v>
      </c>
      <c r="E39" s="31">
        <f t="shared" si="0"/>
        <v>44963.740740740737</v>
      </c>
      <c r="F39" s="30">
        <f t="shared" si="0"/>
        <v>62.222222222222221</v>
      </c>
      <c r="G39" s="31">
        <f t="shared" si="0"/>
        <v>44964.222222222219</v>
      </c>
      <c r="H39" s="30">
        <f t="shared" si="0"/>
        <v>240.46296296296296</v>
      </c>
      <c r="I39" s="30">
        <f t="shared" si="0"/>
        <v>106.73148148148148</v>
      </c>
      <c r="J39" s="30">
        <f t="shared" si="0"/>
        <v>41485.737777777766</v>
      </c>
      <c r="K39" s="32">
        <f t="shared" si="0"/>
        <v>0.1022222222222222</v>
      </c>
      <c r="L39" s="32">
        <f t="shared" si="0"/>
        <v>0.47111111111111109</v>
      </c>
      <c r="M39" s="32">
        <f t="shared" si="0"/>
        <v>1.1362962962962961</v>
      </c>
      <c r="N39" s="32">
        <f t="shared" si="0"/>
        <v>0.68518518518518523</v>
      </c>
      <c r="O39" s="32">
        <f t="shared" si="0"/>
        <v>28.125185185185181</v>
      </c>
      <c r="P39" s="30">
        <f t="shared" si="0"/>
        <v>10366.104814814815</v>
      </c>
    </row>
    <row r="40" spans="1:17" x14ac:dyDescent="0.25">
      <c r="B40" s="7"/>
      <c r="C40" s="29" t="s">
        <v>67</v>
      </c>
      <c r="D40" s="30">
        <v>1.57</v>
      </c>
      <c r="E40" s="30"/>
      <c r="F40" s="30">
        <v>1.97</v>
      </c>
      <c r="G40" s="30"/>
      <c r="H40" s="30">
        <v>11.61</v>
      </c>
      <c r="I40" s="30">
        <v>12.42</v>
      </c>
      <c r="J40" s="30">
        <v>4900</v>
      </c>
      <c r="K40" s="32">
        <v>0.15</v>
      </c>
      <c r="L40" s="32">
        <v>0.23</v>
      </c>
      <c r="M40" s="32">
        <v>0.14000000000000001</v>
      </c>
      <c r="N40" s="32">
        <v>0.66</v>
      </c>
      <c r="O40" s="32">
        <v>2.61</v>
      </c>
      <c r="P40" s="30">
        <v>1358</v>
      </c>
    </row>
    <row r="41" spans="1:17" x14ac:dyDescent="0.25">
      <c r="B41" s="7"/>
      <c r="C41" s="29" t="s">
        <v>68</v>
      </c>
      <c r="D41" s="32">
        <v>1.81</v>
      </c>
      <c r="E41" s="31"/>
      <c r="F41" s="32">
        <v>2.2599999999999998</v>
      </c>
      <c r="G41" s="31"/>
      <c r="H41" s="32">
        <v>3.43</v>
      </c>
      <c r="I41" s="32">
        <v>8.27</v>
      </c>
      <c r="J41" s="32">
        <v>8.35</v>
      </c>
      <c r="K41" s="32">
        <v>104.25</v>
      </c>
      <c r="L41" s="32">
        <v>34.71</v>
      </c>
      <c r="M41" s="32">
        <v>8.8699999999999992</v>
      </c>
      <c r="N41" s="32">
        <v>68.66</v>
      </c>
      <c r="O41" s="32">
        <v>6.57</v>
      </c>
      <c r="P41" s="32">
        <v>9.26</v>
      </c>
    </row>
    <row r="42" spans="1:17" x14ac:dyDescent="0.25">
      <c r="B42" s="7"/>
      <c r="C42" s="29" t="s">
        <v>69</v>
      </c>
      <c r="D42" s="30">
        <f t="shared" ref="D42:P42" si="1">MAX(D11:D37)</f>
        <v>65</v>
      </c>
      <c r="E42" s="31">
        <f t="shared" si="1"/>
        <v>44967</v>
      </c>
      <c r="F42" s="30">
        <f t="shared" si="1"/>
        <v>67</v>
      </c>
      <c r="G42" s="31">
        <f t="shared" si="1"/>
        <v>44969</v>
      </c>
      <c r="H42" s="30">
        <f t="shared" si="1"/>
        <v>261.25</v>
      </c>
      <c r="I42" s="30">
        <f t="shared" si="1"/>
        <v>126.25</v>
      </c>
      <c r="J42" s="30">
        <f t="shared" si="1"/>
        <v>45977.01</v>
      </c>
      <c r="K42" s="32">
        <f t="shared" si="1"/>
        <v>0.61</v>
      </c>
      <c r="L42" s="32">
        <f t="shared" si="1"/>
        <v>1.1000000000000001</v>
      </c>
      <c r="M42" s="32">
        <f t="shared" si="1"/>
        <v>1.49</v>
      </c>
      <c r="N42" s="32">
        <f t="shared" si="1"/>
        <v>1.5</v>
      </c>
      <c r="O42" s="32">
        <f t="shared" si="1"/>
        <v>30</v>
      </c>
      <c r="P42" s="30">
        <f t="shared" si="1"/>
        <v>11623.37</v>
      </c>
    </row>
    <row r="43" spans="1:17" x14ac:dyDescent="0.25">
      <c r="B43" s="7"/>
      <c r="C43" s="29" t="s">
        <v>70</v>
      </c>
      <c r="D43" s="30">
        <f t="shared" ref="D43:P43" si="2">MIN(D11:D37)</f>
        <v>60</v>
      </c>
      <c r="E43" s="31">
        <f t="shared" si="2"/>
        <v>44962</v>
      </c>
      <c r="F43" s="30">
        <f t="shared" si="2"/>
        <v>61</v>
      </c>
      <c r="G43" s="31">
        <f t="shared" si="2"/>
        <v>44963</v>
      </c>
      <c r="H43" s="30">
        <f t="shared" si="2"/>
        <v>213.75</v>
      </c>
      <c r="I43" s="30">
        <f t="shared" si="2"/>
        <v>85.5</v>
      </c>
      <c r="J43" s="30">
        <f t="shared" si="2"/>
        <v>30172.41</v>
      </c>
      <c r="K43" s="32">
        <f t="shared" si="2"/>
        <v>0</v>
      </c>
      <c r="L43" s="32">
        <f t="shared" si="2"/>
        <v>0.03</v>
      </c>
      <c r="M43" s="32">
        <f t="shared" si="2"/>
        <v>0.94</v>
      </c>
      <c r="N43" s="32">
        <f t="shared" si="2"/>
        <v>0</v>
      </c>
      <c r="O43" s="32">
        <f t="shared" si="2"/>
        <v>26.2</v>
      </c>
      <c r="P43" s="30">
        <f t="shared" si="2"/>
        <v>9172.67</v>
      </c>
    </row>
    <row r="44" spans="1:17" x14ac:dyDescent="0.25">
      <c r="B44" s="7"/>
      <c r="C44" s="33"/>
      <c r="D44" s="34" t="s">
        <v>71</v>
      </c>
      <c r="E44" s="34"/>
      <c r="F44" s="34" t="s">
        <v>71</v>
      </c>
      <c r="G44" s="34"/>
      <c r="H44" s="34" t="s">
        <v>71</v>
      </c>
      <c r="I44" s="34" t="s">
        <v>71</v>
      </c>
      <c r="J44" s="34" t="s">
        <v>71</v>
      </c>
      <c r="K44" s="34" t="s">
        <v>71</v>
      </c>
      <c r="L44" s="34" t="s">
        <v>71</v>
      </c>
      <c r="M44" s="34" t="s">
        <v>71</v>
      </c>
      <c r="N44" s="34" t="s">
        <v>71</v>
      </c>
      <c r="O44" s="34" t="s">
        <v>72</v>
      </c>
      <c r="P44" s="34" t="s">
        <v>71</v>
      </c>
    </row>
    <row r="45" spans="1:17" x14ac:dyDescent="0.25">
      <c r="B45" s="50" t="s">
        <v>73</v>
      </c>
      <c r="C45" s="50"/>
      <c r="D45" s="50"/>
      <c r="E45" s="50"/>
      <c r="F45" s="50"/>
      <c r="G45" s="50"/>
      <c r="H45" s="50"/>
      <c r="I45" s="50"/>
      <c r="J45" s="50"/>
      <c r="K45" s="50"/>
      <c r="L45" s="35"/>
      <c r="M45" s="7"/>
    </row>
    <row r="46" spans="1:17" x14ac:dyDescent="0.25">
      <c r="B46" s="50" t="s">
        <v>74</v>
      </c>
      <c r="C46" s="50"/>
      <c r="D46" s="50"/>
      <c r="E46" s="50"/>
      <c r="F46" s="50"/>
      <c r="G46" s="50"/>
      <c r="H46" s="50"/>
      <c r="I46" s="35"/>
      <c r="J46" s="35"/>
      <c r="K46" s="35"/>
      <c r="L46" s="35"/>
      <c r="M46" s="7"/>
    </row>
    <row r="47" spans="1:17" x14ac:dyDescent="0.25">
      <c r="B47" s="50" t="s">
        <v>75</v>
      </c>
      <c r="C47" s="50"/>
      <c r="D47" s="50"/>
      <c r="E47" s="50"/>
      <c r="F47" s="35"/>
      <c r="G47" s="35"/>
      <c r="H47" s="35"/>
      <c r="I47" s="35"/>
      <c r="J47" s="35"/>
      <c r="K47" s="35"/>
      <c r="L47" s="35"/>
      <c r="M47" s="36"/>
    </row>
    <row r="48" spans="1:17" x14ac:dyDescent="0.25">
      <c r="B48" s="35" t="s">
        <v>76</v>
      </c>
      <c r="C48" s="35"/>
      <c r="D48" s="35"/>
      <c r="E48" s="35"/>
      <c r="F48" s="35"/>
      <c r="G48" s="7"/>
      <c r="H48" s="7"/>
      <c r="I48" s="7"/>
      <c r="J48" s="7"/>
      <c r="K48" s="7"/>
      <c r="L48" s="7"/>
      <c r="M48" s="7"/>
    </row>
  </sheetData>
  <mergeCells count="6">
    <mergeCell ref="B47:E47"/>
    <mergeCell ref="D1:Q1"/>
    <mergeCell ref="A7:D7"/>
    <mergeCell ref="H9:I9"/>
    <mergeCell ref="B45:K45"/>
    <mergeCell ref="B46:H46"/>
  </mergeCells>
  <pageMargins left="0.7" right="0.7" top="0.75" bottom="0.75" header="0.3" footer="0.3"/>
  <pageSetup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430B3-678C-44CA-A665-904B81C4DAB4}">
  <dimension ref="A1:T49"/>
  <sheetViews>
    <sheetView tabSelected="1" topLeftCell="E1" workbookViewId="0">
      <selection activeCell="M3" sqref="M2:M3"/>
    </sheetView>
  </sheetViews>
  <sheetFormatPr baseColWidth="10" defaultRowHeight="15" x14ac:dyDescent="0.25"/>
  <cols>
    <col min="2" max="2" width="17.85546875" customWidth="1"/>
    <col min="3" max="3" width="21.85546875" bestFit="1" customWidth="1"/>
    <col min="6" max="6" width="11.85546875" customWidth="1"/>
  </cols>
  <sheetData>
    <row r="1" spans="1:20" ht="15.75" x14ac:dyDescent="0.25">
      <c r="A1" s="40"/>
      <c r="B1" s="40"/>
      <c r="C1" s="40"/>
      <c r="D1" s="51" t="s">
        <v>0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40"/>
      <c r="T1" s="40"/>
    </row>
    <row r="2" spans="1:20" ht="15.75" x14ac:dyDescent="0.25">
      <c r="A2" s="40"/>
      <c r="B2" s="40"/>
      <c r="C2" s="40"/>
      <c r="D2" s="39" t="s">
        <v>110</v>
      </c>
      <c r="E2" s="39"/>
      <c r="F2" s="39"/>
      <c r="G2" s="39"/>
      <c r="H2" s="39"/>
      <c r="I2" s="39"/>
      <c r="J2" s="39"/>
      <c r="K2" s="39"/>
      <c r="L2" s="39"/>
      <c r="M2" s="40" t="s">
        <v>2</v>
      </c>
      <c r="N2" s="40"/>
      <c r="O2" s="40"/>
      <c r="P2" s="40"/>
      <c r="Q2" s="40"/>
      <c r="R2" s="40"/>
      <c r="S2" s="40"/>
      <c r="T2" s="40"/>
    </row>
    <row r="3" spans="1:20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 t="s">
        <v>111</v>
      </c>
      <c r="N3" s="40"/>
      <c r="O3" s="40"/>
      <c r="P3" s="40"/>
      <c r="Q3" s="40"/>
      <c r="R3" s="40"/>
      <c r="S3" s="40"/>
      <c r="T3" s="40"/>
    </row>
    <row r="4" spans="1:20" x14ac:dyDescent="0.25">
      <c r="A4" s="41" t="s">
        <v>112</v>
      </c>
      <c r="B4" s="41"/>
      <c r="C4" s="3"/>
      <c r="D4" s="4"/>
      <c r="E4" s="4"/>
      <c r="F4" s="41" t="s">
        <v>113</v>
      </c>
      <c r="G4" s="4"/>
      <c r="H4" s="3"/>
      <c r="I4" s="5"/>
      <c r="J4" s="41"/>
      <c r="K4" s="5"/>
      <c r="L4" s="5"/>
      <c r="M4" s="40"/>
      <c r="N4" s="40"/>
      <c r="O4" s="40"/>
      <c r="P4" s="40"/>
      <c r="Q4" s="40"/>
      <c r="R4" s="40"/>
      <c r="S4" s="40"/>
      <c r="T4" s="40"/>
    </row>
    <row r="5" spans="1:20" x14ac:dyDescent="0.25">
      <c r="A5" s="41" t="s">
        <v>5</v>
      </c>
      <c r="B5" s="41"/>
      <c r="C5" s="41"/>
      <c r="D5" s="4"/>
      <c r="E5" s="4"/>
      <c r="F5" s="4"/>
      <c r="G5" s="4"/>
      <c r="H5" s="4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0" x14ac:dyDescent="0.25">
      <c r="A6" s="41" t="s">
        <v>114</v>
      </c>
      <c r="B6" s="41"/>
      <c r="C6" s="41"/>
      <c r="D6" s="41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spans="1:20" x14ac:dyDescent="0.25">
      <c r="A7" s="53" t="s">
        <v>115</v>
      </c>
      <c r="B7" s="52"/>
      <c r="C7" s="52"/>
      <c r="D7" s="52"/>
      <c r="E7" s="4"/>
      <c r="F7" s="4"/>
      <c r="G7" s="4"/>
      <c r="H7" s="4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</row>
    <row r="8" spans="1:20" x14ac:dyDescent="0.25">
      <c r="A8" s="40"/>
      <c r="B8" s="40"/>
      <c r="C8" s="40"/>
      <c r="D8" s="40"/>
      <c r="E8" s="6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spans="1:20" x14ac:dyDescent="0.25">
      <c r="A9" s="43"/>
      <c r="B9" s="43"/>
      <c r="C9" s="43"/>
      <c r="D9" s="43"/>
      <c r="E9" s="8"/>
      <c r="F9" s="43"/>
      <c r="G9" s="43"/>
      <c r="H9" s="54" t="s">
        <v>8</v>
      </c>
      <c r="I9" s="55"/>
      <c r="J9" s="43"/>
      <c r="K9" s="40"/>
      <c r="L9" s="40"/>
      <c r="M9" s="40"/>
      <c r="N9" s="9" t="s">
        <v>116</v>
      </c>
      <c r="O9" s="9" t="s">
        <v>9</v>
      </c>
      <c r="P9" s="10" t="s">
        <v>10</v>
      </c>
      <c r="Q9" s="11" t="s">
        <v>11</v>
      </c>
      <c r="R9" s="42"/>
      <c r="S9" s="40"/>
      <c r="T9" s="40"/>
    </row>
    <row r="10" spans="1:20" x14ac:dyDescent="0.25">
      <c r="A10" s="13" t="s">
        <v>12</v>
      </c>
      <c r="B10" s="14" t="s">
        <v>13</v>
      </c>
      <c r="C10" s="14" t="s">
        <v>14</v>
      </c>
      <c r="D10" s="15" t="s">
        <v>15</v>
      </c>
      <c r="E10" s="13" t="s">
        <v>16</v>
      </c>
      <c r="F10" s="15" t="s">
        <v>17</v>
      </c>
      <c r="G10" s="13" t="s">
        <v>18</v>
      </c>
      <c r="H10" s="16" t="s">
        <v>19</v>
      </c>
      <c r="I10" s="14" t="s">
        <v>20</v>
      </c>
      <c r="J10" s="14" t="s">
        <v>21</v>
      </c>
      <c r="K10" s="15" t="s">
        <v>22</v>
      </c>
      <c r="L10" s="15" t="s">
        <v>23</v>
      </c>
      <c r="M10" s="15" t="s">
        <v>24</v>
      </c>
      <c r="N10" s="17" t="s">
        <v>25</v>
      </c>
      <c r="O10" s="17" t="s">
        <v>25</v>
      </c>
      <c r="P10" s="9" t="s">
        <v>26</v>
      </c>
      <c r="Q10" s="9" t="s">
        <v>27</v>
      </c>
      <c r="R10" s="18" t="s">
        <v>28</v>
      </c>
      <c r="S10" s="40"/>
      <c r="T10" s="40"/>
    </row>
    <row r="11" spans="1:20" x14ac:dyDescent="0.25">
      <c r="A11" s="40">
        <v>18</v>
      </c>
      <c r="B11" s="24" t="s">
        <v>35</v>
      </c>
      <c r="C11" s="45" t="s">
        <v>36</v>
      </c>
      <c r="D11" s="21">
        <v>61</v>
      </c>
      <c r="E11" s="6">
        <v>44987</v>
      </c>
      <c r="F11" s="21">
        <v>60</v>
      </c>
      <c r="G11" s="6">
        <v>44986</v>
      </c>
      <c r="H11" s="22">
        <v>249.5</v>
      </c>
      <c r="I11" s="22">
        <v>122</v>
      </c>
      <c r="J11" s="22">
        <v>64655.17</v>
      </c>
      <c r="K11" s="46">
        <v>0.08</v>
      </c>
      <c r="L11" s="46">
        <v>0.15</v>
      </c>
      <c r="M11" s="23">
        <v>1.03</v>
      </c>
      <c r="N11" s="23">
        <v>0</v>
      </c>
      <c r="O11" s="23">
        <v>1.5</v>
      </c>
      <c r="P11" s="23">
        <v>18.93</v>
      </c>
      <c r="Q11" s="22">
        <v>11407.01</v>
      </c>
      <c r="R11" s="22" t="s">
        <v>78</v>
      </c>
      <c r="S11" s="40"/>
      <c r="T11" s="40"/>
    </row>
    <row r="12" spans="1:20" x14ac:dyDescent="0.25">
      <c r="A12" s="40">
        <v>10</v>
      </c>
      <c r="B12" s="24" t="s">
        <v>33</v>
      </c>
      <c r="C12" s="45" t="s">
        <v>34</v>
      </c>
      <c r="D12" s="21">
        <v>59</v>
      </c>
      <c r="E12" s="6">
        <v>44985</v>
      </c>
      <c r="F12" s="21">
        <v>60</v>
      </c>
      <c r="G12" s="6">
        <v>44986</v>
      </c>
      <c r="H12" s="22">
        <v>244.25</v>
      </c>
      <c r="I12" s="22">
        <v>116</v>
      </c>
      <c r="J12" s="22">
        <v>62931.03</v>
      </c>
      <c r="K12" s="46">
        <v>0.03</v>
      </c>
      <c r="L12" s="46">
        <v>0.68</v>
      </c>
      <c r="M12" s="23">
        <v>0.99</v>
      </c>
      <c r="N12" s="23">
        <v>0</v>
      </c>
      <c r="O12" s="23">
        <v>1</v>
      </c>
      <c r="P12" s="23">
        <v>18.48</v>
      </c>
      <c r="Q12" s="22">
        <v>10925</v>
      </c>
      <c r="R12" s="22" t="s">
        <v>79</v>
      </c>
      <c r="S12" s="40"/>
      <c r="T12" s="40"/>
    </row>
    <row r="13" spans="1:20" x14ac:dyDescent="0.25">
      <c r="A13" s="40">
        <v>19</v>
      </c>
      <c r="B13" s="24" t="s">
        <v>62</v>
      </c>
      <c r="C13" s="47" t="s">
        <v>63</v>
      </c>
      <c r="D13" s="21">
        <v>62</v>
      </c>
      <c r="E13" s="6">
        <v>44988</v>
      </c>
      <c r="F13" s="21">
        <v>61</v>
      </c>
      <c r="G13" s="6">
        <v>44987</v>
      </c>
      <c r="H13" s="22">
        <v>248</v>
      </c>
      <c r="I13" s="22">
        <v>122</v>
      </c>
      <c r="J13" s="22">
        <v>65086.21</v>
      </c>
      <c r="K13" s="46">
        <v>0.09</v>
      </c>
      <c r="L13" s="46">
        <v>0.16</v>
      </c>
      <c r="M13" s="23">
        <v>1.05</v>
      </c>
      <c r="N13" s="23">
        <v>0</v>
      </c>
      <c r="O13" s="23">
        <v>1.5</v>
      </c>
      <c r="P13" s="23">
        <v>19.05</v>
      </c>
      <c r="Q13" s="22">
        <v>10917.65</v>
      </c>
      <c r="R13" s="22" t="s">
        <v>79</v>
      </c>
      <c r="S13" s="40"/>
      <c r="T13" s="40"/>
    </row>
    <row r="14" spans="1:20" x14ac:dyDescent="0.25">
      <c r="A14" s="40">
        <v>7</v>
      </c>
      <c r="B14" s="24" t="s">
        <v>38</v>
      </c>
      <c r="C14" s="45" t="s">
        <v>56</v>
      </c>
      <c r="D14" s="21">
        <v>62</v>
      </c>
      <c r="E14" s="6">
        <v>44988</v>
      </c>
      <c r="F14" s="21">
        <v>63</v>
      </c>
      <c r="G14" s="6">
        <v>44989</v>
      </c>
      <c r="H14" s="22">
        <v>233</v>
      </c>
      <c r="I14" s="22">
        <v>118</v>
      </c>
      <c r="J14" s="22">
        <v>65517.24</v>
      </c>
      <c r="K14" s="46">
        <v>0.14000000000000001</v>
      </c>
      <c r="L14" s="46">
        <v>0.69</v>
      </c>
      <c r="M14" s="23">
        <v>1.0900000000000001</v>
      </c>
      <c r="N14" s="23">
        <v>0</v>
      </c>
      <c r="O14" s="23">
        <v>1.25</v>
      </c>
      <c r="P14" s="23">
        <v>19.149999999999999</v>
      </c>
      <c r="Q14" s="22">
        <v>10825.7</v>
      </c>
      <c r="R14" s="22" t="s">
        <v>79</v>
      </c>
      <c r="S14" s="40"/>
      <c r="T14" s="40"/>
    </row>
    <row r="15" spans="1:20" x14ac:dyDescent="0.25">
      <c r="A15" s="40">
        <v>11</v>
      </c>
      <c r="B15" s="24" t="s">
        <v>33</v>
      </c>
      <c r="C15" s="45" t="s">
        <v>44</v>
      </c>
      <c r="D15" s="21">
        <v>59</v>
      </c>
      <c r="E15" s="6">
        <v>44985</v>
      </c>
      <c r="F15" s="21">
        <v>59</v>
      </c>
      <c r="G15" s="6">
        <v>44985</v>
      </c>
      <c r="H15" s="22">
        <v>237</v>
      </c>
      <c r="I15" s="22">
        <v>107</v>
      </c>
      <c r="J15" s="22">
        <v>64655.17</v>
      </c>
      <c r="K15" s="46">
        <v>0.11</v>
      </c>
      <c r="L15" s="46">
        <v>0.67</v>
      </c>
      <c r="M15" s="23">
        <v>1.06</v>
      </c>
      <c r="N15" s="23">
        <v>0</v>
      </c>
      <c r="O15" s="23">
        <v>1.25</v>
      </c>
      <c r="P15" s="23">
        <v>20.2</v>
      </c>
      <c r="Q15" s="22">
        <v>10647.94</v>
      </c>
      <c r="R15" s="22" t="s">
        <v>80</v>
      </c>
      <c r="S15" s="40"/>
      <c r="T15" s="40"/>
    </row>
    <row r="16" spans="1:20" x14ac:dyDescent="0.25">
      <c r="A16" s="40">
        <v>29</v>
      </c>
      <c r="B16" s="24" t="s">
        <v>46</v>
      </c>
      <c r="C16" s="47" t="s">
        <v>47</v>
      </c>
      <c r="D16" s="21">
        <v>58</v>
      </c>
      <c r="E16" s="6">
        <v>44984</v>
      </c>
      <c r="F16" s="21">
        <v>58</v>
      </c>
      <c r="G16" s="6">
        <v>44984</v>
      </c>
      <c r="H16" s="22">
        <v>261.25</v>
      </c>
      <c r="I16" s="22">
        <v>137.75</v>
      </c>
      <c r="J16" s="22">
        <v>64224.14</v>
      </c>
      <c r="K16" s="46">
        <v>0.04</v>
      </c>
      <c r="L16" s="46">
        <v>0.26</v>
      </c>
      <c r="M16" s="23">
        <v>0.99</v>
      </c>
      <c r="N16" s="23">
        <v>0</v>
      </c>
      <c r="O16" s="23">
        <v>0.75</v>
      </c>
      <c r="P16" s="23">
        <v>19.68</v>
      </c>
      <c r="Q16" s="22">
        <v>10390.85</v>
      </c>
      <c r="R16" s="22" t="s">
        <v>81</v>
      </c>
      <c r="S16" s="40"/>
      <c r="T16" s="40"/>
    </row>
    <row r="17" spans="1:20" x14ac:dyDescent="0.25">
      <c r="A17" s="40">
        <v>12</v>
      </c>
      <c r="B17" s="24" t="s">
        <v>29</v>
      </c>
      <c r="C17" s="47" t="s">
        <v>30</v>
      </c>
      <c r="D17" s="21">
        <v>57</v>
      </c>
      <c r="E17" s="6">
        <v>44983</v>
      </c>
      <c r="F17" s="21">
        <v>58</v>
      </c>
      <c r="G17" s="6">
        <v>44984</v>
      </c>
      <c r="H17" s="22">
        <v>259</v>
      </c>
      <c r="I17" s="22">
        <v>125</v>
      </c>
      <c r="J17" s="22">
        <v>62931.03</v>
      </c>
      <c r="K17" s="46">
        <v>0.02</v>
      </c>
      <c r="L17" s="46">
        <v>0.03</v>
      </c>
      <c r="M17" s="23">
        <v>0.98</v>
      </c>
      <c r="N17" s="23">
        <v>0</v>
      </c>
      <c r="O17" s="23">
        <v>1.75</v>
      </c>
      <c r="P17" s="23">
        <v>19.45</v>
      </c>
      <c r="Q17" s="22">
        <v>10144.299999999999</v>
      </c>
      <c r="R17" s="22" t="s">
        <v>82</v>
      </c>
      <c r="S17" s="40"/>
      <c r="T17" s="40"/>
    </row>
    <row r="18" spans="1:20" x14ac:dyDescent="0.25">
      <c r="A18" s="40">
        <v>5</v>
      </c>
      <c r="B18" s="48" t="s">
        <v>38</v>
      </c>
      <c r="C18" s="45" t="s">
        <v>40</v>
      </c>
      <c r="D18" s="21">
        <v>56</v>
      </c>
      <c r="E18" s="6">
        <v>44982</v>
      </c>
      <c r="F18" s="21">
        <v>57</v>
      </c>
      <c r="G18" s="6">
        <v>44983</v>
      </c>
      <c r="H18" s="22">
        <v>256.5</v>
      </c>
      <c r="I18" s="22">
        <v>118.25</v>
      </c>
      <c r="J18" s="22">
        <v>59482.76</v>
      </c>
      <c r="K18" s="46">
        <v>0.04</v>
      </c>
      <c r="L18" s="46">
        <v>0.2</v>
      </c>
      <c r="M18" s="23">
        <v>0.95</v>
      </c>
      <c r="N18" s="23">
        <v>2</v>
      </c>
      <c r="O18" s="23">
        <v>1.75</v>
      </c>
      <c r="P18" s="23">
        <v>19.7</v>
      </c>
      <c r="Q18" s="22">
        <v>10136.43</v>
      </c>
      <c r="R18" s="22" t="s">
        <v>82</v>
      </c>
      <c r="S18" s="40"/>
      <c r="T18" s="40"/>
    </row>
    <row r="19" spans="1:20" x14ac:dyDescent="0.25">
      <c r="A19" s="40">
        <v>6</v>
      </c>
      <c r="B19" s="24" t="s">
        <v>38</v>
      </c>
      <c r="C19" s="45" t="s">
        <v>64</v>
      </c>
      <c r="D19" s="21">
        <v>60</v>
      </c>
      <c r="E19" s="6">
        <v>44986</v>
      </c>
      <c r="F19" s="21">
        <v>61</v>
      </c>
      <c r="G19" s="6">
        <v>44987</v>
      </c>
      <c r="H19" s="22">
        <v>258.75</v>
      </c>
      <c r="I19" s="22">
        <v>125.75</v>
      </c>
      <c r="J19" s="22">
        <v>58189.66</v>
      </c>
      <c r="K19" s="46">
        <v>0.04</v>
      </c>
      <c r="L19" s="46">
        <v>0</v>
      </c>
      <c r="M19" s="23">
        <v>1.04</v>
      </c>
      <c r="N19" s="23">
        <v>0</v>
      </c>
      <c r="O19" s="23">
        <v>2.25</v>
      </c>
      <c r="P19" s="23">
        <v>18.95</v>
      </c>
      <c r="Q19" s="22">
        <v>9938.5300000000007</v>
      </c>
      <c r="R19" s="22" t="s">
        <v>83</v>
      </c>
      <c r="S19" s="40"/>
      <c r="T19" s="40"/>
    </row>
    <row r="20" spans="1:20" x14ac:dyDescent="0.25">
      <c r="A20" s="40">
        <v>15</v>
      </c>
      <c r="B20" s="24" t="s">
        <v>31</v>
      </c>
      <c r="C20" s="45" t="s">
        <v>32</v>
      </c>
      <c r="D20" s="21">
        <v>56</v>
      </c>
      <c r="E20" s="6">
        <v>44982</v>
      </c>
      <c r="F20" s="21">
        <v>56</v>
      </c>
      <c r="G20" s="6">
        <v>44982</v>
      </c>
      <c r="H20" s="22">
        <v>257.25</v>
      </c>
      <c r="I20" s="22">
        <v>113.75</v>
      </c>
      <c r="J20" s="22">
        <v>55603.45</v>
      </c>
      <c r="K20" s="46">
        <v>0.06</v>
      </c>
      <c r="L20" s="46">
        <v>0.3</v>
      </c>
      <c r="M20" s="23">
        <v>1.05</v>
      </c>
      <c r="N20" s="23">
        <v>0</v>
      </c>
      <c r="O20" s="23">
        <v>2.25</v>
      </c>
      <c r="P20" s="23">
        <v>19.18</v>
      </c>
      <c r="Q20" s="22">
        <v>9854.98</v>
      </c>
      <c r="R20" s="22" t="s">
        <v>83</v>
      </c>
      <c r="S20" s="40"/>
      <c r="T20" s="40"/>
    </row>
    <row r="21" spans="1:20" x14ac:dyDescent="0.25">
      <c r="A21" s="40">
        <v>9</v>
      </c>
      <c r="B21" s="24" t="s">
        <v>33</v>
      </c>
      <c r="C21" s="47" t="s">
        <v>51</v>
      </c>
      <c r="D21" s="21">
        <v>58</v>
      </c>
      <c r="E21" s="6">
        <v>44984</v>
      </c>
      <c r="F21" s="21">
        <v>58</v>
      </c>
      <c r="G21" s="6">
        <v>44984</v>
      </c>
      <c r="H21" s="22">
        <v>231</v>
      </c>
      <c r="I21" s="22">
        <v>111.75</v>
      </c>
      <c r="J21" s="22">
        <v>63793.1</v>
      </c>
      <c r="K21" s="46">
        <v>0.08</v>
      </c>
      <c r="L21" s="46">
        <v>0.51</v>
      </c>
      <c r="M21" s="23">
        <v>0.99</v>
      </c>
      <c r="N21" s="23">
        <v>0</v>
      </c>
      <c r="O21" s="23">
        <v>1</v>
      </c>
      <c r="P21" s="23">
        <v>19.38</v>
      </c>
      <c r="Q21" s="22">
        <v>9845.26</v>
      </c>
      <c r="R21" s="22" t="s">
        <v>83</v>
      </c>
      <c r="S21" s="40"/>
      <c r="T21" s="40"/>
    </row>
    <row r="22" spans="1:20" x14ac:dyDescent="0.25">
      <c r="A22" s="40">
        <v>35</v>
      </c>
      <c r="B22" s="24" t="s">
        <v>54</v>
      </c>
      <c r="C22" s="45" t="s">
        <v>55</v>
      </c>
      <c r="D22" s="21">
        <v>58</v>
      </c>
      <c r="E22" s="6">
        <v>44984</v>
      </c>
      <c r="F22" s="21">
        <v>60</v>
      </c>
      <c r="G22" s="6">
        <v>44986</v>
      </c>
      <c r="H22" s="22">
        <v>240.25</v>
      </c>
      <c r="I22" s="22">
        <v>113.25</v>
      </c>
      <c r="J22" s="22">
        <v>61206.9</v>
      </c>
      <c r="K22" s="46">
        <v>0.1</v>
      </c>
      <c r="L22" s="46">
        <v>0.96</v>
      </c>
      <c r="M22" s="23">
        <v>0.98</v>
      </c>
      <c r="N22" s="23">
        <v>1</v>
      </c>
      <c r="O22" s="23">
        <v>0.75</v>
      </c>
      <c r="P22" s="23">
        <v>20.48</v>
      </c>
      <c r="Q22" s="22">
        <v>9592.61</v>
      </c>
      <c r="R22" s="22" t="s">
        <v>117</v>
      </c>
      <c r="S22" s="40"/>
      <c r="T22" s="40"/>
    </row>
    <row r="23" spans="1:20" x14ac:dyDescent="0.25">
      <c r="A23" s="40">
        <v>4</v>
      </c>
      <c r="B23" s="48" t="s">
        <v>38</v>
      </c>
      <c r="C23" s="45" t="s">
        <v>65</v>
      </c>
      <c r="D23" s="21">
        <v>59</v>
      </c>
      <c r="E23" s="6">
        <v>44985</v>
      </c>
      <c r="F23" s="21">
        <v>61</v>
      </c>
      <c r="G23" s="6">
        <v>44987</v>
      </c>
      <c r="H23" s="22">
        <v>245.5</v>
      </c>
      <c r="I23" s="22">
        <v>126</v>
      </c>
      <c r="J23" s="22">
        <v>54741.38</v>
      </c>
      <c r="K23" s="46">
        <v>0.05</v>
      </c>
      <c r="L23" s="46">
        <v>0.01</v>
      </c>
      <c r="M23" s="23">
        <v>1.01</v>
      </c>
      <c r="N23" s="23">
        <v>0</v>
      </c>
      <c r="O23" s="23">
        <v>2.5</v>
      </c>
      <c r="P23" s="23">
        <v>19.13</v>
      </c>
      <c r="Q23" s="22">
        <v>9514.15</v>
      </c>
      <c r="R23" s="22" t="s">
        <v>117</v>
      </c>
      <c r="S23" s="40"/>
      <c r="T23" s="40"/>
    </row>
    <row r="24" spans="1:20" x14ac:dyDescent="0.25">
      <c r="A24" s="40">
        <v>14</v>
      </c>
      <c r="B24" s="24" t="s">
        <v>31</v>
      </c>
      <c r="C24" s="47" t="s">
        <v>52</v>
      </c>
      <c r="D24" s="21">
        <v>59</v>
      </c>
      <c r="E24" s="6">
        <v>44985</v>
      </c>
      <c r="F24" s="21">
        <v>58</v>
      </c>
      <c r="G24" s="6">
        <v>44984</v>
      </c>
      <c r="H24" s="22">
        <v>246.5</v>
      </c>
      <c r="I24" s="22">
        <v>125</v>
      </c>
      <c r="J24" s="22">
        <v>61637.93</v>
      </c>
      <c r="K24" s="46">
        <v>0.05</v>
      </c>
      <c r="L24" s="46">
        <v>0.04</v>
      </c>
      <c r="M24" s="23">
        <v>1</v>
      </c>
      <c r="N24" s="23">
        <v>0</v>
      </c>
      <c r="O24" s="23">
        <v>2</v>
      </c>
      <c r="P24" s="23">
        <v>19.149999999999999</v>
      </c>
      <c r="Q24" s="22">
        <v>9460.9</v>
      </c>
      <c r="R24" s="22" t="s">
        <v>117</v>
      </c>
      <c r="S24" s="40"/>
      <c r="T24" s="40"/>
    </row>
    <row r="25" spans="1:20" x14ac:dyDescent="0.25">
      <c r="A25" s="40">
        <v>34</v>
      </c>
      <c r="B25" s="24" t="s">
        <v>54</v>
      </c>
      <c r="C25" s="45" t="s">
        <v>59</v>
      </c>
      <c r="D25" s="21">
        <v>60</v>
      </c>
      <c r="E25" s="6">
        <v>44986</v>
      </c>
      <c r="F25" s="21">
        <v>60</v>
      </c>
      <c r="G25" s="6">
        <v>44986</v>
      </c>
      <c r="H25" s="22">
        <v>247.5</v>
      </c>
      <c r="I25" s="22">
        <v>134.5</v>
      </c>
      <c r="J25" s="22">
        <v>54310.34</v>
      </c>
      <c r="K25" s="46">
        <v>0.13</v>
      </c>
      <c r="L25" s="46">
        <v>0.5</v>
      </c>
      <c r="M25" s="23">
        <v>0.83</v>
      </c>
      <c r="N25" s="23">
        <v>0</v>
      </c>
      <c r="O25" s="23">
        <v>1.25</v>
      </c>
      <c r="P25" s="23">
        <v>19.78</v>
      </c>
      <c r="Q25" s="22">
        <v>9335.5300000000007</v>
      </c>
      <c r="R25" s="22" t="s">
        <v>85</v>
      </c>
      <c r="S25" s="40"/>
      <c r="T25" s="40"/>
    </row>
    <row r="26" spans="1:20" x14ac:dyDescent="0.25">
      <c r="A26" s="40">
        <v>13</v>
      </c>
      <c r="B26" s="24" t="s">
        <v>29</v>
      </c>
      <c r="C26" s="47" t="s">
        <v>50</v>
      </c>
      <c r="D26" s="21">
        <v>57</v>
      </c>
      <c r="E26" s="6">
        <v>44983</v>
      </c>
      <c r="F26" s="21">
        <v>57</v>
      </c>
      <c r="G26" s="6">
        <v>44983</v>
      </c>
      <c r="H26" s="22">
        <v>248.75</v>
      </c>
      <c r="I26" s="22">
        <v>117.75</v>
      </c>
      <c r="J26" s="22">
        <v>59051.72</v>
      </c>
      <c r="K26" s="46">
        <v>0.03</v>
      </c>
      <c r="L26" s="46">
        <v>0.36</v>
      </c>
      <c r="M26" s="23">
        <v>0.96</v>
      </c>
      <c r="N26" s="23">
        <v>1</v>
      </c>
      <c r="O26" s="23">
        <v>2.25</v>
      </c>
      <c r="P26" s="23">
        <v>18.899999999999999</v>
      </c>
      <c r="Q26" s="22">
        <v>9314.76</v>
      </c>
      <c r="R26" s="22" t="s">
        <v>85</v>
      </c>
      <c r="S26" s="40"/>
      <c r="T26" s="40"/>
    </row>
    <row r="27" spans="1:20" x14ac:dyDescent="0.25">
      <c r="A27" s="40">
        <v>21</v>
      </c>
      <c r="B27" s="24" t="s">
        <v>42</v>
      </c>
      <c r="C27" s="45" t="s">
        <v>43</v>
      </c>
      <c r="D27" s="21">
        <v>59</v>
      </c>
      <c r="E27" s="6">
        <v>44985</v>
      </c>
      <c r="F27" s="21">
        <v>60</v>
      </c>
      <c r="G27" s="6">
        <v>44986</v>
      </c>
      <c r="H27" s="22">
        <v>251.25</v>
      </c>
      <c r="I27" s="22">
        <v>119</v>
      </c>
      <c r="J27" s="22">
        <v>61206.9</v>
      </c>
      <c r="K27" s="46">
        <v>0</v>
      </c>
      <c r="L27" s="46">
        <v>0.02</v>
      </c>
      <c r="M27" s="23">
        <v>1</v>
      </c>
      <c r="N27" s="23">
        <v>0</v>
      </c>
      <c r="O27" s="23">
        <v>3</v>
      </c>
      <c r="P27" s="23">
        <v>20.25</v>
      </c>
      <c r="Q27" s="22">
        <v>9102.56</v>
      </c>
      <c r="R27" s="22" t="s">
        <v>87</v>
      </c>
      <c r="S27" s="40"/>
      <c r="T27" s="40"/>
    </row>
    <row r="28" spans="1:20" x14ac:dyDescent="0.25">
      <c r="A28" s="40">
        <v>16</v>
      </c>
      <c r="B28" s="24" t="s">
        <v>31</v>
      </c>
      <c r="C28" s="45" t="s">
        <v>57</v>
      </c>
      <c r="D28" s="21">
        <v>59</v>
      </c>
      <c r="E28" s="6">
        <v>44985</v>
      </c>
      <c r="F28" s="21">
        <v>59</v>
      </c>
      <c r="G28" s="6">
        <v>44985</v>
      </c>
      <c r="H28" s="22">
        <v>255</v>
      </c>
      <c r="I28" s="22">
        <v>127.5</v>
      </c>
      <c r="J28" s="22">
        <v>59482.76</v>
      </c>
      <c r="K28" s="46">
        <v>0.09</v>
      </c>
      <c r="L28" s="46">
        <v>0.2</v>
      </c>
      <c r="M28" s="23">
        <v>1.04</v>
      </c>
      <c r="N28" s="23">
        <v>0</v>
      </c>
      <c r="O28" s="23">
        <v>2.5</v>
      </c>
      <c r="P28" s="23">
        <v>21.43</v>
      </c>
      <c r="Q28" s="22">
        <v>9064.33</v>
      </c>
      <c r="R28" s="22" t="s">
        <v>87</v>
      </c>
      <c r="S28" s="40"/>
      <c r="T28" s="40"/>
    </row>
    <row r="29" spans="1:20" x14ac:dyDescent="0.25">
      <c r="A29" s="40">
        <v>2</v>
      </c>
      <c r="B29" s="48" t="s">
        <v>38</v>
      </c>
      <c r="C29" s="45" t="s">
        <v>45</v>
      </c>
      <c r="D29" s="21">
        <v>59</v>
      </c>
      <c r="E29" s="6">
        <v>44985</v>
      </c>
      <c r="F29" s="21">
        <v>59</v>
      </c>
      <c r="G29" s="6">
        <v>44985</v>
      </c>
      <c r="H29" s="22">
        <v>235.5</v>
      </c>
      <c r="I29" s="22">
        <v>120</v>
      </c>
      <c r="J29" s="22">
        <v>62931.03</v>
      </c>
      <c r="K29" s="46">
        <v>0.01</v>
      </c>
      <c r="L29" s="46">
        <v>0</v>
      </c>
      <c r="M29" s="23">
        <v>0.97</v>
      </c>
      <c r="N29" s="23">
        <v>0</v>
      </c>
      <c r="O29" s="23">
        <v>2.75</v>
      </c>
      <c r="P29" s="23">
        <v>22.25</v>
      </c>
      <c r="Q29" s="22">
        <v>9017.91</v>
      </c>
      <c r="R29" s="22" t="s">
        <v>88</v>
      </c>
      <c r="S29" s="40"/>
      <c r="T29" s="40"/>
    </row>
    <row r="30" spans="1:20" x14ac:dyDescent="0.25">
      <c r="A30" s="40">
        <v>20</v>
      </c>
      <c r="B30" s="24" t="s">
        <v>42</v>
      </c>
      <c r="C30" s="45" t="s">
        <v>49</v>
      </c>
      <c r="D30" s="21">
        <v>58</v>
      </c>
      <c r="E30" s="6">
        <v>44984</v>
      </c>
      <c r="F30" s="21">
        <v>59</v>
      </c>
      <c r="G30" s="6">
        <v>44985</v>
      </c>
      <c r="H30" s="22">
        <v>252.25</v>
      </c>
      <c r="I30" s="22">
        <v>116</v>
      </c>
      <c r="J30" s="22">
        <v>59482.76</v>
      </c>
      <c r="K30" s="46">
        <v>0.01</v>
      </c>
      <c r="L30" s="46">
        <v>0.05</v>
      </c>
      <c r="M30" s="23">
        <v>0.95</v>
      </c>
      <c r="N30" s="23">
        <v>0</v>
      </c>
      <c r="O30" s="23">
        <v>3</v>
      </c>
      <c r="P30" s="23">
        <v>20.83</v>
      </c>
      <c r="Q30" s="22">
        <v>8993.7000000000007</v>
      </c>
      <c r="R30" s="22" t="s">
        <v>88</v>
      </c>
      <c r="S30" s="40"/>
      <c r="T30" s="40"/>
    </row>
    <row r="31" spans="1:20" x14ac:dyDescent="0.25">
      <c r="A31" s="40">
        <v>22</v>
      </c>
      <c r="B31" s="24" t="s">
        <v>42</v>
      </c>
      <c r="C31" s="45" t="s">
        <v>61</v>
      </c>
      <c r="D31" s="21">
        <v>58</v>
      </c>
      <c r="E31" s="6">
        <v>44984</v>
      </c>
      <c r="F31" s="21">
        <v>60</v>
      </c>
      <c r="G31" s="6">
        <v>44986</v>
      </c>
      <c r="H31" s="22">
        <v>253.25</v>
      </c>
      <c r="I31" s="22">
        <v>117.5</v>
      </c>
      <c r="J31" s="22">
        <v>62068.97</v>
      </c>
      <c r="K31" s="46">
        <v>0</v>
      </c>
      <c r="L31" s="46">
        <v>0.02</v>
      </c>
      <c r="M31" s="23">
        <v>0.95</v>
      </c>
      <c r="N31" s="23">
        <v>0</v>
      </c>
      <c r="O31" s="23">
        <v>4</v>
      </c>
      <c r="P31" s="23">
        <v>19.100000000000001</v>
      </c>
      <c r="Q31" s="22">
        <v>8978.8799999999992</v>
      </c>
      <c r="R31" s="22" t="s">
        <v>88</v>
      </c>
      <c r="S31" s="40"/>
      <c r="T31" s="40"/>
    </row>
    <row r="32" spans="1:20" x14ac:dyDescent="0.25">
      <c r="A32" s="40">
        <v>3</v>
      </c>
      <c r="B32" s="48" t="s">
        <v>38</v>
      </c>
      <c r="C32" s="45" t="s">
        <v>39</v>
      </c>
      <c r="D32" s="21">
        <v>63</v>
      </c>
      <c r="E32" s="6">
        <v>44989</v>
      </c>
      <c r="F32" s="21">
        <v>63</v>
      </c>
      <c r="G32" s="6">
        <v>44989</v>
      </c>
      <c r="H32" s="22">
        <v>244.25</v>
      </c>
      <c r="I32" s="22">
        <v>129</v>
      </c>
      <c r="J32" s="22">
        <v>60775.86</v>
      </c>
      <c r="K32" s="46">
        <v>0.05</v>
      </c>
      <c r="L32" s="46">
        <v>7.0000000000000007E-2</v>
      </c>
      <c r="M32" s="23">
        <v>1.01</v>
      </c>
      <c r="N32" s="23">
        <v>0</v>
      </c>
      <c r="O32" s="23">
        <v>2</v>
      </c>
      <c r="P32" s="23">
        <v>20.6</v>
      </c>
      <c r="Q32" s="22">
        <v>8749.7199999999993</v>
      </c>
      <c r="R32" s="22" t="s">
        <v>89</v>
      </c>
      <c r="S32" s="40"/>
      <c r="T32" s="40"/>
    </row>
    <row r="33" spans="1:20" x14ac:dyDescent="0.25">
      <c r="A33" s="40">
        <v>1</v>
      </c>
      <c r="B33" s="48" t="s">
        <v>38</v>
      </c>
      <c r="C33" s="45" t="s">
        <v>58</v>
      </c>
      <c r="D33" s="21">
        <v>58</v>
      </c>
      <c r="E33" s="6">
        <v>44984</v>
      </c>
      <c r="F33" s="21">
        <v>59</v>
      </c>
      <c r="G33" s="6">
        <v>44985</v>
      </c>
      <c r="H33" s="22">
        <v>232</v>
      </c>
      <c r="I33" s="22">
        <v>109</v>
      </c>
      <c r="J33" s="22">
        <v>65948.28</v>
      </c>
      <c r="K33" s="46">
        <v>0.01</v>
      </c>
      <c r="L33" s="46">
        <v>0.02</v>
      </c>
      <c r="M33" s="23">
        <v>1.05</v>
      </c>
      <c r="N33" s="23">
        <v>0</v>
      </c>
      <c r="O33" s="23">
        <v>2.5</v>
      </c>
      <c r="P33" s="23">
        <v>19.399999999999999</v>
      </c>
      <c r="Q33" s="22">
        <v>8708.7800000000007</v>
      </c>
      <c r="R33" s="22" t="s">
        <v>89</v>
      </c>
      <c r="S33" s="40"/>
      <c r="T33" s="40"/>
    </row>
    <row r="34" spans="1:20" x14ac:dyDescent="0.25">
      <c r="A34" s="40">
        <v>17</v>
      </c>
      <c r="B34" s="24" t="s">
        <v>35</v>
      </c>
      <c r="C34" s="47" t="s">
        <v>48</v>
      </c>
      <c r="D34" s="21">
        <v>60</v>
      </c>
      <c r="E34" s="6">
        <v>44986</v>
      </c>
      <c r="F34" s="21">
        <v>60</v>
      </c>
      <c r="G34" s="6">
        <v>44986</v>
      </c>
      <c r="H34" s="22">
        <v>219.75</v>
      </c>
      <c r="I34" s="22">
        <v>106.5</v>
      </c>
      <c r="J34" s="22">
        <v>62500</v>
      </c>
      <c r="K34" s="46">
        <v>0.01</v>
      </c>
      <c r="L34" s="46">
        <v>0.25</v>
      </c>
      <c r="M34" s="23">
        <v>0.94</v>
      </c>
      <c r="N34" s="23">
        <v>0</v>
      </c>
      <c r="O34" s="23">
        <v>1.25</v>
      </c>
      <c r="P34" s="23">
        <v>21.25</v>
      </c>
      <c r="Q34" s="22">
        <v>8670.56</v>
      </c>
      <c r="R34" s="22" t="s">
        <v>89</v>
      </c>
      <c r="S34" s="40"/>
      <c r="T34" s="40"/>
    </row>
    <row r="35" spans="1:20" x14ac:dyDescent="0.25">
      <c r="A35" s="40">
        <v>23</v>
      </c>
      <c r="B35" s="24" t="s">
        <v>41</v>
      </c>
      <c r="C35" s="47" t="s">
        <v>108</v>
      </c>
      <c r="D35" s="21">
        <v>57</v>
      </c>
      <c r="E35" s="6">
        <v>44983</v>
      </c>
      <c r="F35" s="21">
        <v>60</v>
      </c>
      <c r="G35" s="6">
        <v>44986</v>
      </c>
      <c r="H35" s="22">
        <v>236.75</v>
      </c>
      <c r="I35" s="22">
        <v>108</v>
      </c>
      <c r="J35" s="22">
        <v>63362.07</v>
      </c>
      <c r="K35" s="46">
        <v>0.09</v>
      </c>
      <c r="L35" s="46">
        <v>0.08</v>
      </c>
      <c r="M35" s="23">
        <v>0.98</v>
      </c>
      <c r="N35" s="23">
        <v>2</v>
      </c>
      <c r="O35" s="23">
        <v>2</v>
      </c>
      <c r="P35" s="23">
        <v>19.68</v>
      </c>
      <c r="Q35" s="22">
        <v>8352.24</v>
      </c>
      <c r="R35" s="22" t="s">
        <v>90</v>
      </c>
      <c r="S35" s="40"/>
      <c r="T35" s="40"/>
    </row>
    <row r="36" spans="1:20" x14ac:dyDescent="0.25">
      <c r="A36" s="40">
        <v>8</v>
      </c>
      <c r="B36" s="24" t="s">
        <v>38</v>
      </c>
      <c r="C36" s="45" t="s">
        <v>60</v>
      </c>
      <c r="D36" s="21">
        <v>59</v>
      </c>
      <c r="E36" s="6">
        <v>44985</v>
      </c>
      <c r="F36" s="21">
        <v>59</v>
      </c>
      <c r="G36" s="6">
        <v>44985</v>
      </c>
      <c r="H36" s="22">
        <v>245.5</v>
      </c>
      <c r="I36" s="22">
        <v>113.5</v>
      </c>
      <c r="J36" s="22">
        <v>33620.69</v>
      </c>
      <c r="K36" s="46">
        <v>0.06</v>
      </c>
      <c r="L36" s="46">
        <v>0.05</v>
      </c>
      <c r="M36" s="23">
        <v>1.29</v>
      </c>
      <c r="N36" s="23">
        <v>0</v>
      </c>
      <c r="O36" s="23">
        <v>2.5</v>
      </c>
      <c r="P36" s="23">
        <v>20.05</v>
      </c>
      <c r="Q36" s="22">
        <v>7765.5</v>
      </c>
      <c r="R36" s="22" t="s">
        <v>91</v>
      </c>
      <c r="S36" s="40"/>
      <c r="T36" s="40"/>
    </row>
    <row r="37" spans="1:20" x14ac:dyDescent="0.25">
      <c r="A37" s="40"/>
      <c r="B37" s="43"/>
      <c r="C37" s="43"/>
      <c r="D37" s="43"/>
      <c r="E37" s="43"/>
      <c r="F37" s="43"/>
      <c r="G37" s="43"/>
      <c r="H37" s="43"/>
      <c r="I37" s="43"/>
      <c r="J37" s="43"/>
      <c r="K37" s="28"/>
      <c r="L37" s="28"/>
      <c r="M37" s="28"/>
      <c r="N37" s="28"/>
      <c r="O37" s="40"/>
      <c r="P37" s="40"/>
      <c r="Q37" s="40"/>
      <c r="R37" s="40"/>
      <c r="S37" s="40"/>
      <c r="T37" s="40"/>
    </row>
    <row r="38" spans="1:20" x14ac:dyDescent="0.25">
      <c r="A38" s="40"/>
      <c r="B38" s="43"/>
      <c r="C38" s="29" t="s">
        <v>66</v>
      </c>
      <c r="D38" s="30">
        <f t="shared" ref="D38:Q38" si="0">AVERAGE(D11:D36)</f>
        <v>58.884615384615387</v>
      </c>
      <c r="E38" s="31">
        <f t="shared" si="0"/>
        <v>44984.884615384617</v>
      </c>
      <c r="F38" s="30">
        <f t="shared" si="0"/>
        <v>59.42307692307692</v>
      </c>
      <c r="G38" s="31">
        <f t="shared" si="0"/>
        <v>44985.423076923078</v>
      </c>
      <c r="H38" s="30">
        <f t="shared" si="0"/>
        <v>245.75</v>
      </c>
      <c r="I38" s="30">
        <f t="shared" si="0"/>
        <v>119.22115384615384</v>
      </c>
      <c r="J38" s="30">
        <f t="shared" si="0"/>
        <v>60361.405769230769</v>
      </c>
      <c r="K38" s="49">
        <f t="shared" si="0"/>
        <v>5.4615384615384628E-2</v>
      </c>
      <c r="L38" s="49">
        <f t="shared" si="0"/>
        <v>0.24153846153846151</v>
      </c>
      <c r="M38" s="32">
        <f t="shared" si="0"/>
        <v>1.0069230769230768</v>
      </c>
      <c r="N38" s="32">
        <f t="shared" si="0"/>
        <v>0.23076923076923078</v>
      </c>
      <c r="O38" s="32">
        <f t="shared" si="0"/>
        <v>1.9423076923076923</v>
      </c>
      <c r="P38" s="32">
        <f t="shared" si="0"/>
        <v>19.78576923076923</v>
      </c>
      <c r="Q38" s="30">
        <f t="shared" si="0"/>
        <v>9602.1453846153854</v>
      </c>
      <c r="R38" s="40"/>
      <c r="S38" s="40"/>
      <c r="T38" s="40"/>
    </row>
    <row r="39" spans="1:20" x14ac:dyDescent="0.25">
      <c r="A39" s="40"/>
      <c r="B39" s="43"/>
      <c r="C39" s="29" t="s">
        <v>67</v>
      </c>
      <c r="D39" s="30">
        <v>2.11</v>
      </c>
      <c r="E39" s="30"/>
      <c r="F39" s="30">
        <v>1.64</v>
      </c>
      <c r="G39" s="30"/>
      <c r="H39" s="30">
        <v>10.84</v>
      </c>
      <c r="I39" s="30">
        <v>10.130000000000001</v>
      </c>
      <c r="J39" s="30">
        <v>6923.64</v>
      </c>
      <c r="K39" s="49">
        <v>0.06</v>
      </c>
      <c r="L39" s="49">
        <v>0.20200000000000001</v>
      </c>
      <c r="M39" s="32">
        <v>0.19</v>
      </c>
      <c r="N39" s="32">
        <v>0.28000000000000003</v>
      </c>
      <c r="O39" s="32">
        <v>0.80700000000000005</v>
      </c>
      <c r="P39" s="32">
        <v>1.1299999999999999</v>
      </c>
      <c r="Q39" s="30">
        <v>1618.9</v>
      </c>
      <c r="R39" s="40"/>
      <c r="S39" s="40"/>
      <c r="T39" s="40"/>
    </row>
    <row r="40" spans="1:20" x14ac:dyDescent="0.25">
      <c r="A40" s="40"/>
      <c r="B40" s="43"/>
      <c r="C40" s="29" t="s">
        <v>68</v>
      </c>
      <c r="D40" s="32">
        <v>2.5499999999999998</v>
      </c>
      <c r="E40" s="31"/>
      <c r="F40" s="32">
        <v>1.97</v>
      </c>
      <c r="G40" s="31"/>
      <c r="H40" s="32">
        <v>3.13</v>
      </c>
      <c r="I40" s="32">
        <v>6.03</v>
      </c>
      <c r="J40" s="32">
        <v>8.14</v>
      </c>
      <c r="K40" s="32">
        <v>84.5</v>
      </c>
      <c r="L40" s="32">
        <v>59.53</v>
      </c>
      <c r="M40" s="32">
        <v>13.45</v>
      </c>
      <c r="N40" s="32">
        <v>351.08</v>
      </c>
      <c r="O40" s="32">
        <v>21.52</v>
      </c>
      <c r="P40" s="32">
        <v>4.07</v>
      </c>
      <c r="Q40" s="32">
        <v>11.97</v>
      </c>
      <c r="R40" s="40"/>
      <c r="S40" s="40"/>
      <c r="T40" s="40"/>
    </row>
    <row r="41" spans="1:20" x14ac:dyDescent="0.25">
      <c r="A41" s="40"/>
      <c r="B41" s="43"/>
      <c r="C41" s="29" t="s">
        <v>69</v>
      </c>
      <c r="D41" s="30">
        <f t="shared" ref="D41:Q41" si="1">MAX(D11:D36)</f>
        <v>63</v>
      </c>
      <c r="E41" s="31">
        <f t="shared" si="1"/>
        <v>44989</v>
      </c>
      <c r="F41" s="30">
        <f t="shared" si="1"/>
        <v>63</v>
      </c>
      <c r="G41" s="31">
        <f t="shared" si="1"/>
        <v>44989</v>
      </c>
      <c r="H41" s="30">
        <f t="shared" si="1"/>
        <v>261.25</v>
      </c>
      <c r="I41" s="30">
        <f t="shared" si="1"/>
        <v>137.75</v>
      </c>
      <c r="J41" s="30">
        <f t="shared" si="1"/>
        <v>65948.28</v>
      </c>
      <c r="K41" s="49">
        <f t="shared" si="1"/>
        <v>0.14000000000000001</v>
      </c>
      <c r="L41" s="49">
        <f t="shared" si="1"/>
        <v>0.96</v>
      </c>
      <c r="M41" s="32">
        <f t="shared" si="1"/>
        <v>1.29</v>
      </c>
      <c r="N41" s="32">
        <f t="shared" si="1"/>
        <v>2</v>
      </c>
      <c r="O41" s="32">
        <f t="shared" si="1"/>
        <v>4</v>
      </c>
      <c r="P41" s="32">
        <f t="shared" si="1"/>
        <v>22.25</v>
      </c>
      <c r="Q41" s="30">
        <f t="shared" si="1"/>
        <v>11407.01</v>
      </c>
      <c r="R41" s="40"/>
      <c r="S41" s="40"/>
      <c r="T41" s="40"/>
    </row>
    <row r="42" spans="1:20" x14ac:dyDescent="0.25">
      <c r="A42" s="40"/>
      <c r="B42" s="43"/>
      <c r="C42" s="29" t="s">
        <v>70</v>
      </c>
      <c r="D42" s="30">
        <f t="shared" ref="D42:Q42" si="2">MIN(D11:D36)</f>
        <v>56</v>
      </c>
      <c r="E42" s="31">
        <f t="shared" si="2"/>
        <v>44982</v>
      </c>
      <c r="F42" s="30">
        <f t="shared" si="2"/>
        <v>56</v>
      </c>
      <c r="G42" s="31">
        <f t="shared" si="2"/>
        <v>44982</v>
      </c>
      <c r="H42" s="30">
        <f t="shared" si="2"/>
        <v>219.75</v>
      </c>
      <c r="I42" s="30">
        <f t="shared" si="2"/>
        <v>106.5</v>
      </c>
      <c r="J42" s="30">
        <f t="shared" si="2"/>
        <v>33620.69</v>
      </c>
      <c r="K42" s="49">
        <f t="shared" si="2"/>
        <v>0</v>
      </c>
      <c r="L42" s="49">
        <f t="shared" si="2"/>
        <v>0</v>
      </c>
      <c r="M42" s="32">
        <f t="shared" si="2"/>
        <v>0.83</v>
      </c>
      <c r="N42" s="32">
        <f t="shared" si="2"/>
        <v>0</v>
      </c>
      <c r="O42" s="32">
        <f t="shared" si="2"/>
        <v>0.75</v>
      </c>
      <c r="P42" s="32">
        <f t="shared" si="2"/>
        <v>18.48</v>
      </c>
      <c r="Q42" s="30">
        <f t="shared" si="2"/>
        <v>7765.5</v>
      </c>
      <c r="R42" s="40"/>
      <c r="S42" s="40"/>
      <c r="T42" s="40"/>
    </row>
    <row r="43" spans="1:20" x14ac:dyDescent="0.25">
      <c r="A43" s="40"/>
      <c r="B43" s="43"/>
      <c r="C43" s="33"/>
      <c r="D43" s="34" t="s">
        <v>71</v>
      </c>
      <c r="E43" s="34"/>
      <c r="F43" s="34" t="s">
        <v>71</v>
      </c>
      <c r="G43" s="34"/>
      <c r="H43" s="34" t="s">
        <v>71</v>
      </c>
      <c r="I43" s="34" t="s">
        <v>71</v>
      </c>
      <c r="J43" s="34" t="s">
        <v>71</v>
      </c>
      <c r="K43" s="34" t="s">
        <v>71</v>
      </c>
      <c r="L43" s="34" t="s">
        <v>71</v>
      </c>
      <c r="M43" s="34" t="s">
        <v>72</v>
      </c>
      <c r="N43" s="34" t="s">
        <v>71</v>
      </c>
      <c r="O43" s="34" t="s">
        <v>71</v>
      </c>
      <c r="P43" s="34" t="s">
        <v>71</v>
      </c>
      <c r="Q43" s="34" t="s">
        <v>71</v>
      </c>
      <c r="R43" s="40"/>
      <c r="S43" s="40"/>
      <c r="T43" s="40"/>
    </row>
    <row r="44" spans="1:20" x14ac:dyDescent="0.25">
      <c r="A44" s="40"/>
      <c r="B44" s="50" t="s">
        <v>73</v>
      </c>
      <c r="C44" s="50"/>
      <c r="D44" s="50"/>
      <c r="E44" s="50"/>
      <c r="F44" s="50"/>
      <c r="G44" s="50"/>
      <c r="H44" s="50"/>
      <c r="I44" s="50"/>
      <c r="J44" s="50"/>
      <c r="K44" s="50"/>
      <c r="L44" s="38"/>
      <c r="M44" s="43"/>
      <c r="N44" s="43"/>
      <c r="O44" s="40"/>
      <c r="P44" s="40"/>
      <c r="Q44" s="40"/>
      <c r="R44" s="40"/>
      <c r="S44" s="40"/>
      <c r="T44" s="40"/>
    </row>
    <row r="45" spans="1:20" x14ac:dyDescent="0.25">
      <c r="A45" s="40"/>
      <c r="B45" s="50" t="s">
        <v>74</v>
      </c>
      <c r="C45" s="50"/>
      <c r="D45" s="50"/>
      <c r="E45" s="50"/>
      <c r="F45" s="50"/>
      <c r="G45" s="56"/>
      <c r="H45" s="56"/>
      <c r="I45" s="38"/>
      <c r="J45" s="38"/>
      <c r="K45" s="38"/>
      <c r="L45" s="38"/>
      <c r="M45" s="43"/>
      <c r="N45" s="43"/>
      <c r="O45" s="40"/>
      <c r="P45" s="40"/>
      <c r="Q45" s="40"/>
      <c r="R45" s="40"/>
      <c r="S45" s="40"/>
      <c r="T45" s="40"/>
    </row>
    <row r="46" spans="1:20" x14ac:dyDescent="0.25">
      <c r="A46" s="40"/>
      <c r="B46" s="50" t="s">
        <v>75</v>
      </c>
      <c r="C46" s="50"/>
      <c r="D46" s="50"/>
      <c r="E46" s="50"/>
      <c r="F46" s="38"/>
      <c r="G46" s="38"/>
      <c r="H46" s="38"/>
      <c r="I46" s="38"/>
      <c r="J46" s="38"/>
      <c r="K46" s="38"/>
      <c r="L46" s="38"/>
      <c r="M46" s="36"/>
      <c r="N46" s="36"/>
      <c r="O46" s="40"/>
      <c r="P46" s="40"/>
      <c r="Q46" s="40"/>
      <c r="R46" s="40"/>
      <c r="S46" s="40"/>
      <c r="T46" s="40"/>
    </row>
    <row r="47" spans="1:20" x14ac:dyDescent="0.25">
      <c r="A47" s="40"/>
      <c r="B47" s="38" t="s">
        <v>76</v>
      </c>
      <c r="C47" s="38"/>
      <c r="D47" s="38"/>
      <c r="E47" s="38"/>
      <c r="F47" s="38"/>
      <c r="G47" s="43"/>
      <c r="H47" s="43"/>
      <c r="I47" s="43"/>
      <c r="J47" s="43"/>
      <c r="K47" s="43"/>
      <c r="L47" s="43"/>
      <c r="M47" s="43"/>
      <c r="N47" s="43"/>
      <c r="O47" s="40"/>
      <c r="P47" s="40"/>
      <c r="Q47" s="40"/>
      <c r="R47" s="40"/>
      <c r="S47" s="40"/>
      <c r="T47" s="40"/>
    </row>
    <row r="48" spans="1:20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</row>
    <row r="49" spans="1:20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</row>
  </sheetData>
  <mergeCells count="6">
    <mergeCell ref="B46:E46"/>
    <mergeCell ref="D1:R1"/>
    <mergeCell ref="A7:D7"/>
    <mergeCell ref="H9:I9"/>
    <mergeCell ref="B44:K44"/>
    <mergeCell ref="B45:H45"/>
  </mergeCells>
  <pageMargins left="0.7" right="0.7" top="0.75" bottom="0.75" header="0.3" footer="0.3"/>
  <pageSetup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BE920-31AD-4DCC-B6CF-ED339CED219D}">
  <dimension ref="A1:M4"/>
  <sheetViews>
    <sheetView workbookViewId="0">
      <selection activeCell="A16" sqref="A16"/>
    </sheetView>
  </sheetViews>
  <sheetFormatPr baseColWidth="10" defaultRowHeight="15" x14ac:dyDescent="0.25"/>
  <sheetData>
    <row r="1" spans="1:13" x14ac:dyDescent="0.25">
      <c r="B1" s="57" t="s">
        <v>92</v>
      </c>
      <c r="C1" s="57"/>
      <c r="D1" s="57" t="s">
        <v>93</v>
      </c>
      <c r="E1" s="57"/>
      <c r="F1" s="57" t="s">
        <v>94</v>
      </c>
      <c r="G1" s="57"/>
      <c r="H1" s="57" t="s">
        <v>95</v>
      </c>
      <c r="I1" s="57"/>
      <c r="J1" s="57" t="s">
        <v>96</v>
      </c>
      <c r="K1" s="57"/>
      <c r="L1" t="s">
        <v>97</v>
      </c>
    </row>
    <row r="2" spans="1:13" x14ac:dyDescent="0.25">
      <c r="A2" t="s">
        <v>109</v>
      </c>
      <c r="B2" t="s">
        <v>98</v>
      </c>
      <c r="C2" t="s">
        <v>99</v>
      </c>
      <c r="D2" t="s">
        <v>98</v>
      </c>
      <c r="E2" t="s">
        <v>99</v>
      </c>
      <c r="F2" t="s">
        <v>98</v>
      </c>
      <c r="G2" t="s">
        <v>99</v>
      </c>
      <c r="H2" t="s">
        <v>98</v>
      </c>
      <c r="I2" t="s">
        <v>99</v>
      </c>
      <c r="J2" t="s">
        <v>98</v>
      </c>
      <c r="K2" t="s">
        <v>99</v>
      </c>
      <c r="L2" t="s">
        <v>98</v>
      </c>
      <c r="M2" t="s">
        <v>100</v>
      </c>
    </row>
    <row r="3" spans="1:13" x14ac:dyDescent="0.25">
      <c r="A3" t="s">
        <v>101</v>
      </c>
      <c r="B3">
        <v>6</v>
      </c>
      <c r="C3">
        <v>26</v>
      </c>
      <c r="D3">
        <v>28</v>
      </c>
      <c r="E3">
        <v>83</v>
      </c>
      <c r="F3">
        <v>35</v>
      </c>
      <c r="G3">
        <v>39</v>
      </c>
      <c r="H3">
        <v>30</v>
      </c>
      <c r="I3">
        <v>53</v>
      </c>
      <c r="J3">
        <v>185</v>
      </c>
      <c r="K3">
        <v>17</v>
      </c>
      <c r="L3">
        <v>60</v>
      </c>
      <c r="M3">
        <v>562</v>
      </c>
    </row>
    <row r="4" spans="1:13" x14ac:dyDescent="0.25">
      <c r="A4" t="s">
        <v>102</v>
      </c>
      <c r="B4">
        <v>5</v>
      </c>
      <c r="C4">
        <v>31</v>
      </c>
      <c r="D4">
        <v>38</v>
      </c>
      <c r="E4">
        <v>54</v>
      </c>
      <c r="F4">
        <v>33</v>
      </c>
      <c r="G4">
        <v>40</v>
      </c>
      <c r="H4">
        <v>27</v>
      </c>
      <c r="I4">
        <v>36</v>
      </c>
      <c r="J4">
        <v>129</v>
      </c>
      <c r="K4">
        <v>20</v>
      </c>
      <c r="L4">
        <v>141</v>
      </c>
      <c r="M4">
        <v>554</v>
      </c>
    </row>
  </sheetData>
  <mergeCells count="5">
    <mergeCell ref="B1:C1"/>
    <mergeCell ref="D1:E1"/>
    <mergeCell ref="F1:G1"/>
    <mergeCell ref="H1:I1"/>
    <mergeCell ref="J1:K1"/>
  </mergeCells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SD</vt:lpstr>
      <vt:lpstr>BD</vt:lpstr>
      <vt:lpstr>ST</vt:lpstr>
      <vt:lpstr>Tiempo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2023-08-14T22:21:36Z</cp:lastPrinted>
  <dcterms:created xsi:type="dcterms:W3CDTF">2023-07-24T19:16:36Z</dcterms:created>
  <dcterms:modified xsi:type="dcterms:W3CDTF">2023-08-14T22:21:53Z</dcterms:modified>
</cp:coreProperties>
</file>