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Back up pen drive 2020\Red Maiz\Red 22-23\Resultados\ENVIO PRELIMINAR\"/>
    </mc:Choice>
  </mc:AlternateContent>
  <xr:revisionPtr revIDLastSave="0" documentId="13_ncr:1_{3519278D-43EA-4530-8BA0-3F9F825039F1}" xr6:coauthVersionLast="47" xr6:coauthVersionMax="47" xr10:uidLastSave="{00000000-0000-0000-0000-000000000000}"/>
  <bookViews>
    <workbookView xWindow="-120" yWindow="-120" windowWidth="20730" windowHeight="11160" xr2:uid="{BB4C03BC-ACF7-464B-AEA6-D9FFEDCFC98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2" i="1" l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</calcChain>
</file>

<file path=xl/sharedStrings.xml><?xml version="1.0" encoding="utf-8"?>
<sst xmlns="http://schemas.openxmlformats.org/spreadsheetml/2006/main" count="135" uniqueCount="97">
  <si>
    <t>MAIZ-ENSAYO COMPARATIVO DE RENDIMIENTO-MIRAMAR</t>
  </si>
  <si>
    <t>Lluvias</t>
  </si>
  <si>
    <t>mm</t>
  </si>
  <si>
    <t>CAMPAÑA 2022-23 SIEMBRA DIRECTA (52 cm entre surcos)</t>
  </si>
  <si>
    <t>Por: Jeremías Gargiulo y Clara Llorens</t>
  </si>
  <si>
    <t>octubre</t>
  </si>
  <si>
    <t>noviembre</t>
  </si>
  <si>
    <t>SIEMBRA: 3/11/2022</t>
  </si>
  <si>
    <t>EMERGENCIA: 15/11/2022</t>
  </si>
  <si>
    <t>diciembre</t>
  </si>
  <si>
    <r>
      <t xml:space="preserve">HERBICIDA PREEMERGENTE: </t>
    </r>
    <r>
      <rPr>
        <b/>
        <sz val="10"/>
        <color indexed="8"/>
        <rFont val="Arial"/>
        <family val="2"/>
      </rPr>
      <t>Atrazina 90% (1,248 kg/ha) + Metolacloro (0,78 l/ha) + flurocloridona (0,78 /ha) + aceite (0,78l/ha)</t>
    </r>
  </si>
  <si>
    <t>enero</t>
  </si>
  <si>
    <t>FERTILIZACION SIEMBRA: 120 kg/ha 18-46-0     Urea: 6 hojas : 235 kg/ha 21/12/2022</t>
  </si>
  <si>
    <t>febrero</t>
  </si>
  <si>
    <t>Nº REPETICIONES: 3</t>
  </si>
  <si>
    <t>marzo</t>
  </si>
  <si>
    <r>
      <t>Scia Parcela : 12,48 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(4 surcos 0,52 m x 6 m)        COSECHA 4,16 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( 2 surcos 0,52x 4 m) </t>
    </r>
  </si>
  <si>
    <t>abril</t>
  </si>
  <si>
    <t>Nº HIBRIDOS: 24</t>
  </si>
  <si>
    <t>mayo</t>
  </si>
  <si>
    <t>Altura</t>
  </si>
  <si>
    <t>HUMEDAD</t>
  </si>
  <si>
    <t>Rendimiento</t>
  </si>
  <si>
    <t>N° O</t>
  </si>
  <si>
    <t>CRIADERO</t>
  </si>
  <si>
    <t>HIBRIDO</t>
  </si>
  <si>
    <t>Días E-VT</t>
  </si>
  <si>
    <t>Fecha VT</t>
  </si>
  <si>
    <t>Días E-R1</t>
  </si>
  <si>
    <t>Fecha R1</t>
  </si>
  <si>
    <t>Fecha MF</t>
  </si>
  <si>
    <t>plantas</t>
  </si>
  <si>
    <t>inserción</t>
  </si>
  <si>
    <t>Densidad</t>
  </si>
  <si>
    <t>Espigas/pl</t>
  </si>
  <si>
    <t>P1000</t>
  </si>
  <si>
    <t>Mac fert/pl</t>
  </si>
  <si>
    <t>PH</t>
  </si>
  <si>
    <t>%</t>
  </si>
  <si>
    <t>(14,5% H°)</t>
  </si>
  <si>
    <t>Letras</t>
  </si>
  <si>
    <t>ACA</t>
  </si>
  <si>
    <t>ACA EXP. 22MZ238VT3P</t>
  </si>
  <si>
    <t xml:space="preserve">A           </t>
  </si>
  <si>
    <t>ACA 470 VT3P</t>
  </si>
  <si>
    <t xml:space="preserve">A B         </t>
  </si>
  <si>
    <t>ACA 473 VT3P</t>
  </si>
  <si>
    <t xml:space="preserve">A B C       </t>
  </si>
  <si>
    <t>ACA 484 VT3P</t>
  </si>
  <si>
    <t>ACA 476 VT3P</t>
  </si>
  <si>
    <t>Brevant</t>
  </si>
  <si>
    <t>BRV 8472PWUN</t>
  </si>
  <si>
    <t xml:space="preserve">A B C D     </t>
  </si>
  <si>
    <t>Syngenta</t>
  </si>
  <si>
    <t>NK 870 Víptera3</t>
  </si>
  <si>
    <t>Nidera</t>
  </si>
  <si>
    <t>NS 7621 ViP 3</t>
  </si>
  <si>
    <t>ACA 481 VT3P</t>
  </si>
  <si>
    <t>KWS</t>
  </si>
  <si>
    <t>KWS 13-160 VIP3</t>
  </si>
  <si>
    <t>KM 3916 VIP3</t>
  </si>
  <si>
    <t xml:space="preserve">A B C D E   </t>
  </si>
  <si>
    <t>Pioneer</t>
  </si>
  <si>
    <t>Exp 16H23VYHR</t>
  </si>
  <si>
    <t xml:space="preserve">  B C D E   </t>
  </si>
  <si>
    <t>NS 7921 CLViP 3</t>
  </si>
  <si>
    <t>KM 4216 VIP3</t>
  </si>
  <si>
    <t xml:space="preserve">    C D E F </t>
  </si>
  <si>
    <t>SPS</t>
  </si>
  <si>
    <t>SPS 2743 VIP3</t>
  </si>
  <si>
    <t>Qseed</t>
  </si>
  <si>
    <t>QS72-01 Plus</t>
  </si>
  <si>
    <t>Ax 7761 Vt3P</t>
  </si>
  <si>
    <t>ACA 482 VT3P</t>
  </si>
  <si>
    <t>BRV 8421PWUEN</t>
  </si>
  <si>
    <t>QS72-01</t>
  </si>
  <si>
    <t>BRV 8380PWUE</t>
  </si>
  <si>
    <t>AGS</t>
  </si>
  <si>
    <t>MH5 1.1</t>
  </si>
  <si>
    <t xml:space="preserve">      D E F </t>
  </si>
  <si>
    <t>ACA 490 VT3P</t>
  </si>
  <si>
    <t xml:space="preserve">        E F </t>
  </si>
  <si>
    <t>NK 842 Víptera3</t>
  </si>
  <si>
    <t xml:space="preserve">          F </t>
  </si>
  <si>
    <t/>
  </si>
  <si>
    <t>Promedio</t>
  </si>
  <si>
    <t>dms P&lt;0,05</t>
  </si>
  <si>
    <t>C.V. %</t>
  </si>
  <si>
    <t>Màximo</t>
  </si>
  <si>
    <t>Mínimo</t>
  </si>
  <si>
    <t>*</t>
  </si>
  <si>
    <t>n.s.</t>
  </si>
  <si>
    <t>Los valores seguidos por la misma letra no difieren significativamente P&lt;0,05</t>
  </si>
  <si>
    <t xml:space="preserve">dms= Diferencias mínimas significativas P&lt;0,05 </t>
  </si>
  <si>
    <t xml:space="preserve">C.V.= Coeficiente de variación </t>
  </si>
  <si>
    <t>PH= Peso Hectolítrico corregido a 14,5% humedad</t>
  </si>
  <si>
    <t>n.s. sin efecto significativo del genotipo | * efecto significativo del genotipo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</si>
</sst>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indexed="8"/>
      <name val="Arial"/>
      <family val="2"/>
    </font>
    <font>
      <b/>
      <vertAlign val="superscript"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14" fontId="4" fillId="0" borderId="0" xfId="0" applyNumberFormat="1" applyFont="1"/>
    <xf numFmtId="0" fontId="5" fillId="0" borderId="0" xfId="0" applyFont="1"/>
    <xf numFmtId="14" fontId="0" fillId="0" borderId="0" xfId="0" applyNumberFormat="1"/>
    <xf numFmtId="0" fontId="9" fillId="0" borderId="0" xfId="0" applyFo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3" fillId="0" borderId="3" xfId="0" applyFont="1" applyBorder="1"/>
    <xf numFmtId="0" fontId="11" fillId="0" borderId="0" xfId="0" applyFont="1" applyAlignment="1">
      <alignment horizontal="right" vertical="center"/>
    </xf>
    <xf numFmtId="14" fontId="12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164" fontId="8" fillId="0" borderId="0" xfId="0" applyNumberFormat="1" applyFont="1"/>
    <xf numFmtId="0" fontId="10" fillId="0" borderId="3" xfId="0" applyFont="1" applyBorder="1" applyAlignment="1">
      <alignment horizontal="left"/>
    </xf>
    <xf numFmtId="1" fontId="2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16" fontId="3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8" fillId="0" borderId="0" xfId="0" applyFont="1"/>
    <xf numFmtId="0" fontId="1" fillId="0" borderId="0" xfId="0" applyFont="1"/>
    <xf numFmtId="0" fontId="2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0</xdr:rowOff>
    </xdr:from>
    <xdr:to>
      <xdr:col>11</xdr:col>
      <xdr:colOff>142875</xdr:colOff>
      <xdr:row>5</xdr:row>
      <xdr:rowOff>189486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0700FE-A8AB-429F-8F55-C881DA4F6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400050"/>
          <a:ext cx="904875" cy="7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11</xdr:col>
      <xdr:colOff>142875</xdr:colOff>
      <xdr:row>5</xdr:row>
      <xdr:rowOff>189486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3832315-FAEF-4663-850A-83EEA6A09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400050"/>
          <a:ext cx="904875" cy="7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AFF65-ED43-42AF-9700-CCF96A7643E8}">
  <dimension ref="A1:T48"/>
  <sheetViews>
    <sheetView tabSelected="1" workbookViewId="0">
      <selection activeCell="F13" sqref="F13"/>
    </sheetView>
  </sheetViews>
  <sheetFormatPr baseColWidth="10" defaultRowHeight="15" x14ac:dyDescent="0.25"/>
  <cols>
    <col min="3" max="3" width="24.85546875" bestFit="1" customWidth="1"/>
  </cols>
  <sheetData>
    <row r="1" spans="1:20" ht="15.75" x14ac:dyDescent="0.25">
      <c r="D1" s="34" t="s">
        <v>0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2" t="s">
        <v>1</v>
      </c>
      <c r="S1" s="1" t="s">
        <v>2</v>
      </c>
    </row>
    <row r="2" spans="1:20" ht="15.75" x14ac:dyDescent="0.25">
      <c r="D2" s="31" t="s">
        <v>3</v>
      </c>
      <c r="E2" s="31"/>
      <c r="F2" s="31"/>
      <c r="G2" s="31"/>
      <c r="H2" s="31"/>
      <c r="I2" s="31"/>
      <c r="J2" s="31"/>
      <c r="K2" s="31"/>
      <c r="L2" s="31"/>
      <c r="M2" t="s">
        <v>4</v>
      </c>
      <c r="R2" s="32" t="s">
        <v>5</v>
      </c>
      <c r="S2" s="32">
        <v>30.5</v>
      </c>
    </row>
    <row r="3" spans="1:20" x14ac:dyDescent="0.25">
      <c r="R3" s="32" t="s">
        <v>6</v>
      </c>
      <c r="S3" s="32">
        <v>114</v>
      </c>
    </row>
    <row r="4" spans="1:20" x14ac:dyDescent="0.25">
      <c r="A4" s="1" t="s">
        <v>7</v>
      </c>
      <c r="B4" s="1"/>
      <c r="C4" s="2"/>
      <c r="D4" s="3"/>
      <c r="E4" s="3"/>
      <c r="F4" s="1" t="s">
        <v>8</v>
      </c>
      <c r="G4" s="4"/>
      <c r="H4" s="2"/>
      <c r="I4" s="5"/>
      <c r="J4" s="1"/>
      <c r="K4" s="5"/>
      <c r="L4" s="5"/>
      <c r="R4" s="32" t="s">
        <v>9</v>
      </c>
      <c r="S4" s="32">
        <v>71.5</v>
      </c>
    </row>
    <row r="5" spans="1:20" x14ac:dyDescent="0.25">
      <c r="A5" s="1" t="s">
        <v>10</v>
      </c>
      <c r="R5" s="32" t="s">
        <v>11</v>
      </c>
      <c r="S5" s="32">
        <v>72.5</v>
      </c>
    </row>
    <row r="6" spans="1:20" x14ac:dyDescent="0.25">
      <c r="A6" s="32" t="s">
        <v>12</v>
      </c>
      <c r="C6" s="1"/>
      <c r="D6" s="3"/>
      <c r="E6" s="3"/>
      <c r="F6" s="3"/>
      <c r="G6" s="3"/>
      <c r="H6" s="3"/>
      <c r="R6" s="32" t="s">
        <v>13</v>
      </c>
      <c r="S6" s="32">
        <v>158.5</v>
      </c>
    </row>
    <row r="7" spans="1:20" x14ac:dyDescent="0.25">
      <c r="A7" s="1" t="s">
        <v>14</v>
      </c>
      <c r="B7" s="1"/>
      <c r="C7" s="1"/>
      <c r="D7" s="1"/>
      <c r="R7" s="32" t="s">
        <v>15</v>
      </c>
      <c r="S7" s="32">
        <v>93</v>
      </c>
    </row>
    <row r="8" spans="1:20" x14ac:dyDescent="0.25">
      <c r="A8" s="1" t="s">
        <v>16</v>
      </c>
      <c r="B8" s="1"/>
      <c r="C8" s="1"/>
      <c r="D8" s="1"/>
      <c r="E8" s="3"/>
      <c r="F8" s="3"/>
      <c r="G8" s="3"/>
      <c r="H8" s="3"/>
      <c r="R8" s="32" t="s">
        <v>17</v>
      </c>
      <c r="S8" s="32">
        <v>28</v>
      </c>
    </row>
    <row r="9" spans="1:20" x14ac:dyDescent="0.25">
      <c r="A9" s="1" t="s">
        <v>18</v>
      </c>
      <c r="B9" s="1"/>
      <c r="E9" s="6"/>
      <c r="R9" s="32" t="s">
        <v>19</v>
      </c>
      <c r="S9" s="32">
        <v>70.5</v>
      </c>
    </row>
    <row r="10" spans="1:20" x14ac:dyDescent="0.25">
      <c r="T10" s="32"/>
    </row>
    <row r="11" spans="1:20" x14ac:dyDescent="0.25">
      <c r="A11" s="33"/>
      <c r="B11" s="33"/>
      <c r="C11" s="33"/>
      <c r="D11" s="33"/>
      <c r="E11" s="7"/>
      <c r="F11" s="33"/>
      <c r="G11" s="33"/>
      <c r="H11" s="33"/>
      <c r="I11" s="8" t="s">
        <v>20</v>
      </c>
      <c r="J11" s="9"/>
      <c r="K11" s="33"/>
      <c r="L11" s="33"/>
      <c r="M11" s="33"/>
      <c r="N11" s="33"/>
      <c r="O11" s="33"/>
      <c r="P11" s="10" t="s">
        <v>21</v>
      </c>
      <c r="Q11" s="8" t="s">
        <v>22</v>
      </c>
      <c r="R11" s="9"/>
      <c r="T11" s="32"/>
    </row>
    <row r="12" spans="1:20" x14ac:dyDescent="0.25">
      <c r="A12" s="11" t="s">
        <v>23</v>
      </c>
      <c r="B12" s="12" t="s">
        <v>24</v>
      </c>
      <c r="C12" s="12" t="s">
        <v>25</v>
      </c>
      <c r="D12" s="13" t="s">
        <v>26</v>
      </c>
      <c r="E12" s="11" t="s">
        <v>27</v>
      </c>
      <c r="F12" s="13" t="s">
        <v>28</v>
      </c>
      <c r="G12" s="11" t="s">
        <v>29</v>
      </c>
      <c r="H12" s="11" t="s">
        <v>30</v>
      </c>
      <c r="I12" s="14" t="s">
        <v>31</v>
      </c>
      <c r="J12" s="12" t="s">
        <v>32</v>
      </c>
      <c r="K12" s="12" t="s">
        <v>33</v>
      </c>
      <c r="L12" s="13" t="s">
        <v>34</v>
      </c>
      <c r="M12" s="13" t="s">
        <v>35</v>
      </c>
      <c r="N12" s="13" t="s">
        <v>36</v>
      </c>
      <c r="O12" s="15" t="s">
        <v>37</v>
      </c>
      <c r="P12" s="15" t="s">
        <v>38</v>
      </c>
      <c r="Q12" s="15" t="s">
        <v>39</v>
      </c>
      <c r="R12" s="16" t="s">
        <v>40</v>
      </c>
    </row>
    <row r="13" spans="1:20" x14ac:dyDescent="0.25">
      <c r="A13" s="33">
        <v>8</v>
      </c>
      <c r="B13" s="33" t="s">
        <v>41</v>
      </c>
      <c r="C13" s="33" t="s">
        <v>42</v>
      </c>
      <c r="D13" s="17">
        <v>68</v>
      </c>
      <c r="E13" s="18">
        <v>45313</v>
      </c>
      <c r="F13" s="17">
        <v>70</v>
      </c>
      <c r="G13" s="18">
        <v>45315</v>
      </c>
      <c r="H13" s="18">
        <v>45024</v>
      </c>
      <c r="I13" s="19">
        <v>240</v>
      </c>
      <c r="J13" s="19">
        <v>126.33</v>
      </c>
      <c r="K13" s="19">
        <v>63301.33</v>
      </c>
      <c r="L13" s="20">
        <v>1.61</v>
      </c>
      <c r="M13" s="19">
        <v>348.67</v>
      </c>
      <c r="N13">
        <v>0.18</v>
      </c>
      <c r="O13" s="20">
        <v>74</v>
      </c>
      <c r="P13" s="20">
        <v>17.13</v>
      </c>
      <c r="Q13" s="19">
        <v>16028.67</v>
      </c>
      <c r="R13" t="s">
        <v>43</v>
      </c>
    </row>
    <row r="14" spans="1:20" x14ac:dyDescent="0.25">
      <c r="A14" s="33">
        <v>1</v>
      </c>
      <c r="B14" s="33" t="s">
        <v>41</v>
      </c>
      <c r="C14" s="33" t="s">
        <v>44</v>
      </c>
      <c r="D14" s="17">
        <v>67</v>
      </c>
      <c r="E14" s="18">
        <v>45312</v>
      </c>
      <c r="F14" s="17">
        <v>69</v>
      </c>
      <c r="G14" s="18">
        <v>45314</v>
      </c>
      <c r="H14" s="18">
        <v>45019</v>
      </c>
      <c r="I14" s="19">
        <v>228</v>
      </c>
      <c r="J14" s="19">
        <v>93.5</v>
      </c>
      <c r="K14" s="19">
        <v>60897.33</v>
      </c>
      <c r="L14" s="20">
        <v>1.93</v>
      </c>
      <c r="M14" s="19">
        <v>300</v>
      </c>
      <c r="N14">
        <v>7.0000000000000007E-2</v>
      </c>
      <c r="O14" s="20">
        <v>75.67</v>
      </c>
      <c r="P14" s="20">
        <v>16.8</v>
      </c>
      <c r="Q14" s="19">
        <v>15615</v>
      </c>
      <c r="R14" t="s">
        <v>45</v>
      </c>
    </row>
    <row r="15" spans="1:20" x14ac:dyDescent="0.25">
      <c r="A15" s="33">
        <v>2</v>
      </c>
      <c r="B15" s="33" t="s">
        <v>41</v>
      </c>
      <c r="C15" s="33" t="s">
        <v>46</v>
      </c>
      <c r="D15" s="17">
        <v>67</v>
      </c>
      <c r="E15" s="18">
        <v>45312</v>
      </c>
      <c r="F15" s="17">
        <v>67</v>
      </c>
      <c r="G15" s="18">
        <v>45312</v>
      </c>
      <c r="H15" s="18">
        <v>45019</v>
      </c>
      <c r="I15" s="19">
        <v>238.33</v>
      </c>
      <c r="J15" s="19">
        <v>115</v>
      </c>
      <c r="K15" s="19">
        <v>60096.33</v>
      </c>
      <c r="L15" s="20">
        <v>1.56</v>
      </c>
      <c r="M15" s="19">
        <v>338</v>
      </c>
      <c r="N15">
        <v>0.03</v>
      </c>
      <c r="O15" s="20">
        <v>73.33</v>
      </c>
      <c r="P15" s="20">
        <v>17.13</v>
      </c>
      <c r="Q15" s="19">
        <v>14522.33</v>
      </c>
      <c r="R15" t="s">
        <v>47</v>
      </c>
    </row>
    <row r="16" spans="1:20" x14ac:dyDescent="0.25">
      <c r="A16" s="33">
        <v>6</v>
      </c>
      <c r="B16" s="33" t="s">
        <v>41</v>
      </c>
      <c r="C16" s="33" t="s">
        <v>48</v>
      </c>
      <c r="D16" s="17">
        <v>67</v>
      </c>
      <c r="E16" s="18">
        <v>45312</v>
      </c>
      <c r="F16" s="17">
        <v>70</v>
      </c>
      <c r="G16" s="18">
        <v>45315</v>
      </c>
      <c r="H16" s="18">
        <v>45024</v>
      </c>
      <c r="I16" s="19">
        <v>245</v>
      </c>
      <c r="J16" s="19">
        <v>111</v>
      </c>
      <c r="K16" s="19">
        <v>63301.33</v>
      </c>
      <c r="L16" s="20">
        <v>1.7</v>
      </c>
      <c r="M16" s="19">
        <v>330</v>
      </c>
      <c r="N16">
        <v>0.05</v>
      </c>
      <c r="O16" s="20">
        <v>73.67</v>
      </c>
      <c r="P16" s="20">
        <v>17.37</v>
      </c>
      <c r="Q16" s="19">
        <v>14402</v>
      </c>
      <c r="R16" t="s">
        <v>47</v>
      </c>
    </row>
    <row r="17" spans="1:18" x14ac:dyDescent="0.25">
      <c r="A17" s="33">
        <v>3</v>
      </c>
      <c r="B17" s="33" t="s">
        <v>41</v>
      </c>
      <c r="C17" s="33" t="s">
        <v>49</v>
      </c>
      <c r="D17" s="17">
        <v>71</v>
      </c>
      <c r="E17" s="18">
        <v>45316</v>
      </c>
      <c r="F17" s="17">
        <v>72</v>
      </c>
      <c r="G17" s="18">
        <v>45317</v>
      </c>
      <c r="H17" s="18">
        <v>45019</v>
      </c>
      <c r="I17" s="19">
        <v>238</v>
      </c>
      <c r="J17" s="19">
        <v>120</v>
      </c>
      <c r="K17" s="19">
        <v>52083.33</v>
      </c>
      <c r="L17" s="20">
        <v>1.89</v>
      </c>
      <c r="M17" s="19">
        <v>348.67</v>
      </c>
      <c r="N17">
        <v>0.37</v>
      </c>
      <c r="O17" s="20">
        <v>72.33</v>
      </c>
      <c r="P17" s="20">
        <v>17.5</v>
      </c>
      <c r="Q17" s="19">
        <v>14351</v>
      </c>
      <c r="R17" t="s">
        <v>47</v>
      </c>
    </row>
    <row r="18" spans="1:18" x14ac:dyDescent="0.25">
      <c r="A18" s="33">
        <v>16</v>
      </c>
      <c r="B18" s="33" t="s">
        <v>50</v>
      </c>
      <c r="C18" s="33" t="s">
        <v>51</v>
      </c>
      <c r="D18" s="17">
        <v>68</v>
      </c>
      <c r="E18" s="18">
        <v>45313</v>
      </c>
      <c r="F18" s="17">
        <v>70</v>
      </c>
      <c r="G18" s="18">
        <v>45315</v>
      </c>
      <c r="H18" s="18">
        <v>45016</v>
      </c>
      <c r="I18" s="19">
        <v>240.67</v>
      </c>
      <c r="J18" s="19">
        <v>111</v>
      </c>
      <c r="K18" s="19">
        <v>52083.33</v>
      </c>
      <c r="L18" s="20">
        <v>1.18</v>
      </c>
      <c r="M18" s="19">
        <v>364</v>
      </c>
      <c r="N18">
        <v>0.08</v>
      </c>
      <c r="O18" s="20">
        <v>69.67</v>
      </c>
      <c r="P18" s="20">
        <v>17.97</v>
      </c>
      <c r="Q18" s="19">
        <v>14304</v>
      </c>
      <c r="R18" t="s">
        <v>52</v>
      </c>
    </row>
    <row r="19" spans="1:18" x14ac:dyDescent="0.25">
      <c r="A19" s="33">
        <v>17</v>
      </c>
      <c r="B19" s="33" t="s">
        <v>53</v>
      </c>
      <c r="C19" s="33" t="s">
        <v>54</v>
      </c>
      <c r="D19" s="17">
        <v>67</v>
      </c>
      <c r="E19" s="18">
        <v>45312</v>
      </c>
      <c r="F19" s="17">
        <v>69</v>
      </c>
      <c r="G19" s="18">
        <v>45314</v>
      </c>
      <c r="H19" s="18">
        <v>45019</v>
      </c>
      <c r="I19" s="19">
        <v>217.5</v>
      </c>
      <c r="J19" s="19">
        <v>90</v>
      </c>
      <c r="K19" s="19">
        <v>56089.67</v>
      </c>
      <c r="L19" s="20">
        <v>1.06</v>
      </c>
      <c r="M19" s="19">
        <v>350</v>
      </c>
      <c r="N19">
        <v>0</v>
      </c>
      <c r="O19" s="20">
        <v>66.67</v>
      </c>
      <c r="P19" s="20">
        <v>18.97</v>
      </c>
      <c r="Q19" s="19">
        <v>14120.33</v>
      </c>
      <c r="R19" t="s">
        <v>52</v>
      </c>
    </row>
    <row r="20" spans="1:18" x14ac:dyDescent="0.25">
      <c r="A20" s="33">
        <v>9</v>
      </c>
      <c r="B20" s="33" t="s">
        <v>55</v>
      </c>
      <c r="C20" s="33" t="s">
        <v>56</v>
      </c>
      <c r="D20" s="17">
        <v>67</v>
      </c>
      <c r="E20" s="18">
        <v>45312</v>
      </c>
      <c r="F20" s="17">
        <v>69</v>
      </c>
      <c r="G20" s="18">
        <v>45314</v>
      </c>
      <c r="H20" s="18">
        <v>45019</v>
      </c>
      <c r="I20" s="19">
        <v>220</v>
      </c>
      <c r="J20" s="19">
        <v>100</v>
      </c>
      <c r="K20" s="19">
        <v>58493.67</v>
      </c>
      <c r="L20" s="20">
        <v>1.68</v>
      </c>
      <c r="M20" s="19">
        <v>354.67</v>
      </c>
      <c r="N20">
        <v>0.56000000000000005</v>
      </c>
      <c r="O20" s="20">
        <v>70.67</v>
      </c>
      <c r="P20" s="20">
        <v>18.27</v>
      </c>
      <c r="Q20" s="19">
        <v>13838</v>
      </c>
      <c r="R20" t="s">
        <v>52</v>
      </c>
    </row>
    <row r="21" spans="1:18" x14ac:dyDescent="0.25">
      <c r="A21" s="33">
        <v>4</v>
      </c>
      <c r="B21" s="33" t="s">
        <v>41</v>
      </c>
      <c r="C21" s="33" t="s">
        <v>57</v>
      </c>
      <c r="D21" s="17">
        <v>67</v>
      </c>
      <c r="E21" s="18">
        <v>45312</v>
      </c>
      <c r="F21" s="17">
        <v>69</v>
      </c>
      <c r="G21" s="18">
        <v>45314</v>
      </c>
      <c r="H21" s="18">
        <v>45021</v>
      </c>
      <c r="I21" s="19">
        <v>245</v>
      </c>
      <c r="J21" s="19">
        <v>124</v>
      </c>
      <c r="K21" s="19">
        <v>57692.33</v>
      </c>
      <c r="L21" s="20">
        <v>1.64</v>
      </c>
      <c r="M21" s="19">
        <v>346</v>
      </c>
      <c r="N21">
        <v>0.11</v>
      </c>
      <c r="O21" s="20">
        <v>74</v>
      </c>
      <c r="P21" s="20">
        <v>17.07</v>
      </c>
      <c r="Q21" s="19">
        <v>13592.33</v>
      </c>
      <c r="R21" t="s">
        <v>52</v>
      </c>
    </row>
    <row r="22" spans="1:18" x14ac:dyDescent="0.25">
      <c r="A22" s="33">
        <v>22</v>
      </c>
      <c r="B22" s="33" t="s">
        <v>58</v>
      </c>
      <c r="C22" s="33" t="s">
        <v>59</v>
      </c>
      <c r="D22" s="17">
        <v>67</v>
      </c>
      <c r="E22" s="18">
        <v>45312</v>
      </c>
      <c r="F22" s="17">
        <v>68</v>
      </c>
      <c r="G22" s="18">
        <v>45313</v>
      </c>
      <c r="H22" s="18">
        <v>45017</v>
      </c>
      <c r="I22" s="19">
        <v>222.5</v>
      </c>
      <c r="J22" s="19">
        <v>87.5</v>
      </c>
      <c r="K22" s="19">
        <v>52083.33</v>
      </c>
      <c r="L22" s="20">
        <v>1.17</v>
      </c>
      <c r="M22" s="19">
        <v>393.33</v>
      </c>
      <c r="N22">
        <v>0.04</v>
      </c>
      <c r="O22" s="20">
        <v>73.33</v>
      </c>
      <c r="P22" s="20">
        <v>17.77</v>
      </c>
      <c r="Q22" s="19">
        <v>13588.67</v>
      </c>
      <c r="R22" t="s">
        <v>52</v>
      </c>
    </row>
    <row r="23" spans="1:18" x14ac:dyDescent="0.25">
      <c r="A23" s="33">
        <v>20</v>
      </c>
      <c r="B23" s="33" t="s">
        <v>58</v>
      </c>
      <c r="C23" s="33" t="s">
        <v>60</v>
      </c>
      <c r="D23" s="17">
        <v>67</v>
      </c>
      <c r="E23" s="18">
        <v>45312</v>
      </c>
      <c r="F23" s="17">
        <v>68</v>
      </c>
      <c r="G23" s="18">
        <v>45313</v>
      </c>
      <c r="H23" s="18">
        <v>45019</v>
      </c>
      <c r="I23" s="19">
        <v>227.5</v>
      </c>
      <c r="J23" s="19">
        <v>104</v>
      </c>
      <c r="K23" s="19">
        <v>54487</v>
      </c>
      <c r="L23" s="20">
        <v>1.05</v>
      </c>
      <c r="M23" s="19">
        <v>424</v>
      </c>
      <c r="N23">
        <v>0</v>
      </c>
      <c r="O23" s="20">
        <v>74.33</v>
      </c>
      <c r="P23" s="20">
        <v>17.07</v>
      </c>
      <c r="Q23" s="19">
        <v>13549.33</v>
      </c>
      <c r="R23" t="s">
        <v>61</v>
      </c>
    </row>
    <row r="24" spans="1:18" x14ac:dyDescent="0.25">
      <c r="A24" s="33">
        <v>29</v>
      </c>
      <c r="B24" s="33" t="s">
        <v>62</v>
      </c>
      <c r="C24" s="33" t="s">
        <v>63</v>
      </c>
      <c r="D24" s="17">
        <v>67</v>
      </c>
      <c r="E24" s="18">
        <v>45312</v>
      </c>
      <c r="F24" s="17">
        <v>67</v>
      </c>
      <c r="G24" s="18">
        <v>45312</v>
      </c>
      <c r="H24" s="18">
        <v>45016</v>
      </c>
      <c r="I24" s="19">
        <v>232.5</v>
      </c>
      <c r="J24" s="19">
        <v>109</v>
      </c>
      <c r="K24" s="19">
        <v>46474.33</v>
      </c>
      <c r="L24" s="20">
        <v>1.28</v>
      </c>
      <c r="M24" s="19">
        <v>426.67</v>
      </c>
      <c r="N24">
        <v>0.28000000000000003</v>
      </c>
      <c r="O24" s="20">
        <v>74</v>
      </c>
      <c r="P24" s="20">
        <v>16.63</v>
      </c>
      <c r="Q24" s="19">
        <v>13364</v>
      </c>
      <c r="R24" t="s">
        <v>64</v>
      </c>
    </row>
    <row r="25" spans="1:18" x14ac:dyDescent="0.25">
      <c r="A25" s="33">
        <v>10</v>
      </c>
      <c r="B25" s="33" t="s">
        <v>55</v>
      </c>
      <c r="C25" s="33" t="s">
        <v>65</v>
      </c>
      <c r="D25" s="17">
        <v>69</v>
      </c>
      <c r="E25" s="18">
        <v>45314</v>
      </c>
      <c r="F25" s="17">
        <v>71</v>
      </c>
      <c r="G25" s="18">
        <v>45316</v>
      </c>
      <c r="H25" s="18">
        <v>45024</v>
      </c>
      <c r="I25" s="19">
        <v>244.5</v>
      </c>
      <c r="J25" s="19">
        <v>110</v>
      </c>
      <c r="K25" s="19">
        <v>60897.33</v>
      </c>
      <c r="L25" s="20">
        <v>1.24</v>
      </c>
      <c r="M25" s="19">
        <v>394</v>
      </c>
      <c r="N25">
        <v>0.06</v>
      </c>
      <c r="O25" s="20">
        <v>71.33</v>
      </c>
      <c r="P25" s="20">
        <v>17.77</v>
      </c>
      <c r="Q25" s="19">
        <v>13179</v>
      </c>
      <c r="R25" t="s">
        <v>64</v>
      </c>
    </row>
    <row r="26" spans="1:18" x14ac:dyDescent="0.25">
      <c r="A26" s="33">
        <v>21</v>
      </c>
      <c r="B26" s="33" t="s">
        <v>58</v>
      </c>
      <c r="C26" s="33" t="s">
        <v>66</v>
      </c>
      <c r="D26" s="17">
        <v>68</v>
      </c>
      <c r="E26" s="18">
        <v>45313</v>
      </c>
      <c r="F26" s="17">
        <v>70</v>
      </c>
      <c r="G26" s="18">
        <v>45315</v>
      </c>
      <c r="H26" s="18">
        <v>45019</v>
      </c>
      <c r="I26" s="19">
        <v>232.5</v>
      </c>
      <c r="J26" s="19">
        <v>108.5</v>
      </c>
      <c r="K26" s="19">
        <v>61699</v>
      </c>
      <c r="L26" s="20">
        <v>1.35</v>
      </c>
      <c r="M26" s="19">
        <v>360.67</v>
      </c>
      <c r="N26">
        <v>0</v>
      </c>
      <c r="O26" s="20">
        <v>74.67</v>
      </c>
      <c r="P26" s="20">
        <v>17.329999999999998</v>
      </c>
      <c r="Q26" s="19">
        <v>12850.67</v>
      </c>
      <c r="R26" t="s">
        <v>67</v>
      </c>
    </row>
    <row r="27" spans="1:18" x14ac:dyDescent="0.25">
      <c r="A27" s="33">
        <v>19</v>
      </c>
      <c r="B27" s="33" t="s">
        <v>68</v>
      </c>
      <c r="C27" s="33" t="s">
        <v>69</v>
      </c>
      <c r="D27" s="17">
        <v>68</v>
      </c>
      <c r="E27" s="18">
        <v>45313</v>
      </c>
      <c r="F27" s="17">
        <v>70</v>
      </c>
      <c r="G27" s="18">
        <v>45315</v>
      </c>
      <c r="H27" s="18">
        <v>45021</v>
      </c>
      <c r="I27" s="19">
        <v>222</v>
      </c>
      <c r="J27" s="19">
        <v>95</v>
      </c>
      <c r="K27" s="19">
        <v>54487.33</v>
      </c>
      <c r="L27" s="20">
        <v>1.52</v>
      </c>
      <c r="M27" s="19">
        <v>368.67</v>
      </c>
      <c r="N27">
        <v>0.25</v>
      </c>
      <c r="O27" s="20">
        <v>73.67</v>
      </c>
      <c r="P27" s="20">
        <v>17.899999999999999</v>
      </c>
      <c r="Q27" s="19">
        <v>12685</v>
      </c>
      <c r="R27" t="s">
        <v>67</v>
      </c>
    </row>
    <row r="28" spans="1:18" x14ac:dyDescent="0.25">
      <c r="A28" s="33">
        <v>35</v>
      </c>
      <c r="B28" s="33" t="s">
        <v>70</v>
      </c>
      <c r="C28" s="33" t="s">
        <v>71</v>
      </c>
      <c r="D28" s="17">
        <v>68</v>
      </c>
      <c r="E28" s="18">
        <v>45313</v>
      </c>
      <c r="F28" s="17">
        <v>70</v>
      </c>
      <c r="G28" s="18">
        <v>45315</v>
      </c>
      <c r="H28" s="18">
        <v>45023</v>
      </c>
      <c r="I28" s="19">
        <v>220</v>
      </c>
      <c r="J28" s="19">
        <v>113.5</v>
      </c>
      <c r="K28" s="19">
        <v>62500.33</v>
      </c>
      <c r="L28" s="20">
        <v>1.6</v>
      </c>
      <c r="M28" s="19">
        <v>380</v>
      </c>
      <c r="N28">
        <v>0.43</v>
      </c>
      <c r="O28" s="20">
        <v>67.33</v>
      </c>
      <c r="P28" s="20">
        <v>19.3</v>
      </c>
      <c r="Q28" s="19">
        <v>12462.67</v>
      </c>
      <c r="R28" t="s">
        <v>67</v>
      </c>
    </row>
    <row r="29" spans="1:18" x14ac:dyDescent="0.25">
      <c r="A29" s="33">
        <v>11</v>
      </c>
      <c r="B29" s="33" t="s">
        <v>55</v>
      </c>
      <c r="C29" s="33" t="s">
        <v>72</v>
      </c>
      <c r="D29" s="17">
        <v>68</v>
      </c>
      <c r="E29" s="18">
        <v>45313</v>
      </c>
      <c r="F29" s="17">
        <v>68</v>
      </c>
      <c r="G29" s="18">
        <v>45313</v>
      </c>
      <c r="H29" s="18">
        <v>45019</v>
      </c>
      <c r="I29" s="19">
        <v>212.5</v>
      </c>
      <c r="J29" s="19">
        <v>89</v>
      </c>
      <c r="K29" s="19">
        <v>59295</v>
      </c>
      <c r="L29" s="20">
        <v>1.47</v>
      </c>
      <c r="M29" s="19">
        <v>379.33</v>
      </c>
      <c r="N29">
        <v>0.43</v>
      </c>
      <c r="O29" s="20">
        <v>71</v>
      </c>
      <c r="P29" s="20">
        <v>18.27</v>
      </c>
      <c r="Q29" s="19">
        <v>12394.67</v>
      </c>
      <c r="R29" t="s">
        <v>67</v>
      </c>
    </row>
    <row r="30" spans="1:18" x14ac:dyDescent="0.25">
      <c r="A30" s="33">
        <v>5</v>
      </c>
      <c r="B30" s="33" t="s">
        <v>41</v>
      </c>
      <c r="C30" s="33" t="s">
        <v>73</v>
      </c>
      <c r="D30" s="17">
        <v>67</v>
      </c>
      <c r="E30" s="18">
        <v>45312</v>
      </c>
      <c r="F30" s="17">
        <v>70</v>
      </c>
      <c r="G30" s="18">
        <v>45315</v>
      </c>
      <c r="H30" s="18">
        <v>45022</v>
      </c>
      <c r="I30" s="19">
        <v>230</v>
      </c>
      <c r="J30" s="19">
        <v>126</v>
      </c>
      <c r="K30" s="19">
        <v>48076.67</v>
      </c>
      <c r="L30" s="20">
        <v>1.1499999999999999</v>
      </c>
      <c r="M30" s="19">
        <v>402.67</v>
      </c>
      <c r="N30">
        <v>7.0000000000000007E-2</v>
      </c>
      <c r="O30" s="20">
        <v>67</v>
      </c>
      <c r="P30" s="20">
        <v>19.399999999999999</v>
      </c>
      <c r="Q30" s="19">
        <v>12311.67</v>
      </c>
      <c r="R30" t="s">
        <v>67</v>
      </c>
    </row>
    <row r="31" spans="1:18" x14ac:dyDescent="0.25">
      <c r="A31" s="33">
        <v>14</v>
      </c>
      <c r="B31" s="33" t="s">
        <v>50</v>
      </c>
      <c r="C31" s="33" t="s">
        <v>74</v>
      </c>
      <c r="D31" s="17">
        <v>68</v>
      </c>
      <c r="E31" s="18">
        <v>45313</v>
      </c>
      <c r="F31" s="17">
        <v>69</v>
      </c>
      <c r="G31" s="18">
        <v>45314</v>
      </c>
      <c r="H31" s="18">
        <v>45021</v>
      </c>
      <c r="I31" s="19">
        <v>225.67</v>
      </c>
      <c r="J31" s="19">
        <v>116</v>
      </c>
      <c r="K31" s="19">
        <v>50480.67</v>
      </c>
      <c r="L31" s="20">
        <v>1.02</v>
      </c>
      <c r="M31" s="19">
        <v>354</v>
      </c>
      <c r="N31">
        <v>0</v>
      </c>
      <c r="O31" s="20">
        <v>69.33</v>
      </c>
      <c r="P31" s="20">
        <v>17.93</v>
      </c>
      <c r="Q31" s="19">
        <v>12259</v>
      </c>
      <c r="R31" t="s">
        <v>67</v>
      </c>
    </row>
    <row r="32" spans="1:18" x14ac:dyDescent="0.25">
      <c r="A32" s="33">
        <v>34</v>
      </c>
      <c r="B32" s="33" t="s">
        <v>70</v>
      </c>
      <c r="C32" s="33" t="s">
        <v>75</v>
      </c>
      <c r="D32" s="17">
        <v>68</v>
      </c>
      <c r="E32" s="18">
        <v>45313</v>
      </c>
      <c r="F32" s="17">
        <v>71</v>
      </c>
      <c r="G32" s="18">
        <v>45316</v>
      </c>
      <c r="H32" s="18">
        <v>45019</v>
      </c>
      <c r="I32" s="19">
        <v>228.5</v>
      </c>
      <c r="J32" s="19">
        <v>105.5</v>
      </c>
      <c r="K32" s="19">
        <v>52083.33</v>
      </c>
      <c r="L32" s="20">
        <v>1.92</v>
      </c>
      <c r="M32" s="19">
        <v>334.67</v>
      </c>
      <c r="N32">
        <v>0.66</v>
      </c>
      <c r="O32" s="20">
        <v>70</v>
      </c>
      <c r="P32" s="20">
        <v>18.73</v>
      </c>
      <c r="Q32" s="19">
        <v>12167.33</v>
      </c>
      <c r="R32" t="s">
        <v>67</v>
      </c>
    </row>
    <row r="33" spans="1:18" x14ac:dyDescent="0.25">
      <c r="A33" s="33">
        <v>15</v>
      </c>
      <c r="B33" s="33" t="s">
        <v>50</v>
      </c>
      <c r="C33" s="33" t="s">
        <v>76</v>
      </c>
      <c r="D33" s="17">
        <v>67</v>
      </c>
      <c r="E33" s="18">
        <v>45312</v>
      </c>
      <c r="F33" s="17">
        <v>67</v>
      </c>
      <c r="G33" s="18">
        <v>45312</v>
      </c>
      <c r="H33" s="18">
        <v>45016</v>
      </c>
      <c r="I33" s="19">
        <v>230</v>
      </c>
      <c r="J33" s="19">
        <v>135</v>
      </c>
      <c r="K33" s="19">
        <v>62500</v>
      </c>
      <c r="L33" s="20">
        <v>1.1399999999999999</v>
      </c>
      <c r="M33" s="19">
        <v>382.67</v>
      </c>
      <c r="N33">
        <v>0.01</v>
      </c>
      <c r="O33" s="20">
        <v>72.67</v>
      </c>
      <c r="P33" s="20">
        <v>17.37</v>
      </c>
      <c r="Q33" s="19">
        <v>12037</v>
      </c>
      <c r="R33" t="s">
        <v>67</v>
      </c>
    </row>
    <row r="34" spans="1:18" x14ac:dyDescent="0.25">
      <c r="A34" s="33">
        <v>23</v>
      </c>
      <c r="B34" s="33" t="s">
        <v>77</v>
      </c>
      <c r="C34" s="33" t="s">
        <v>78</v>
      </c>
      <c r="D34" s="17">
        <v>67</v>
      </c>
      <c r="E34" s="18">
        <v>45312</v>
      </c>
      <c r="F34" s="17">
        <v>68</v>
      </c>
      <c r="G34" s="18">
        <v>45313</v>
      </c>
      <c r="H34" s="18">
        <v>45016</v>
      </c>
      <c r="I34" s="19">
        <v>220</v>
      </c>
      <c r="J34" s="19">
        <v>97.5</v>
      </c>
      <c r="K34" s="19">
        <v>48878.33</v>
      </c>
      <c r="L34" s="20">
        <v>1.69</v>
      </c>
      <c r="M34" s="19">
        <v>328</v>
      </c>
      <c r="N34">
        <v>0.1</v>
      </c>
      <c r="O34" s="20">
        <v>78</v>
      </c>
      <c r="P34" s="20">
        <v>16.87</v>
      </c>
      <c r="Q34" s="19">
        <v>11721</v>
      </c>
      <c r="R34" t="s">
        <v>79</v>
      </c>
    </row>
    <row r="35" spans="1:18" x14ac:dyDescent="0.25">
      <c r="A35" s="33">
        <v>7</v>
      </c>
      <c r="B35" s="33" t="s">
        <v>41</v>
      </c>
      <c r="C35" s="33" t="s">
        <v>80</v>
      </c>
      <c r="D35" s="17">
        <v>72</v>
      </c>
      <c r="E35" s="18">
        <v>45317</v>
      </c>
      <c r="F35" s="17">
        <v>73</v>
      </c>
      <c r="G35" s="18">
        <v>45318</v>
      </c>
      <c r="H35" s="18">
        <v>45022</v>
      </c>
      <c r="I35" s="19">
        <v>225</v>
      </c>
      <c r="J35" s="19">
        <v>130</v>
      </c>
      <c r="K35" s="19">
        <v>45673</v>
      </c>
      <c r="L35" s="20">
        <v>1.44</v>
      </c>
      <c r="M35" s="19">
        <v>372.67</v>
      </c>
      <c r="N35">
        <v>0.33</v>
      </c>
      <c r="O35" s="20">
        <v>66.67</v>
      </c>
      <c r="P35" s="20">
        <v>19.899999999999999</v>
      </c>
      <c r="Q35" s="19">
        <v>10948.33</v>
      </c>
      <c r="R35" t="s">
        <v>81</v>
      </c>
    </row>
    <row r="36" spans="1:18" x14ac:dyDescent="0.25">
      <c r="A36" s="33">
        <v>18</v>
      </c>
      <c r="B36" s="33" t="s">
        <v>53</v>
      </c>
      <c r="C36" s="33" t="s">
        <v>82</v>
      </c>
      <c r="D36" s="17">
        <v>68</v>
      </c>
      <c r="E36" s="18">
        <v>45313</v>
      </c>
      <c r="F36" s="17">
        <v>70</v>
      </c>
      <c r="G36" s="18">
        <v>45315</v>
      </c>
      <c r="H36" s="18">
        <v>45024</v>
      </c>
      <c r="I36" s="19">
        <v>220</v>
      </c>
      <c r="J36" s="19">
        <v>97.5</v>
      </c>
      <c r="K36" s="19">
        <v>56089.67</v>
      </c>
      <c r="L36" s="20">
        <v>1.41</v>
      </c>
      <c r="M36" s="19">
        <v>356.67</v>
      </c>
      <c r="N36">
        <v>0.1</v>
      </c>
      <c r="O36" s="20">
        <v>73.67</v>
      </c>
      <c r="P36" s="20">
        <v>17.8</v>
      </c>
      <c r="Q36" s="19">
        <v>10505.33</v>
      </c>
      <c r="R36" t="s">
        <v>83</v>
      </c>
    </row>
    <row r="37" spans="1:18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21"/>
      <c r="L37" s="21"/>
      <c r="M37" s="21"/>
      <c r="N37" s="21"/>
      <c r="O37" s="21"/>
      <c r="P37" s="21"/>
      <c r="Q37" s="33"/>
      <c r="R37" t="s">
        <v>84</v>
      </c>
    </row>
    <row r="38" spans="1:18" x14ac:dyDescent="0.25">
      <c r="A38" s="33"/>
      <c r="B38" s="33"/>
      <c r="C38" s="22" t="s">
        <v>85</v>
      </c>
      <c r="D38" s="23">
        <f t="shared" ref="D38:Q38" si="0">AVERAGE(D13:D36)</f>
        <v>67.833333333333329</v>
      </c>
      <c r="E38" s="24">
        <f t="shared" si="0"/>
        <v>45312.833333333336</v>
      </c>
      <c r="F38" s="23">
        <f t="shared" si="0"/>
        <v>69.375</v>
      </c>
      <c r="G38" s="24">
        <f t="shared" si="0"/>
        <v>45314.375</v>
      </c>
      <c r="H38" s="24">
        <f t="shared" si="0"/>
        <v>45019.916666666664</v>
      </c>
      <c r="I38" s="23">
        <f t="shared" si="0"/>
        <v>229.40291666666667</v>
      </c>
      <c r="J38" s="23">
        <f t="shared" si="0"/>
        <v>108.95125</v>
      </c>
      <c r="K38" s="23">
        <f t="shared" si="0"/>
        <v>55822.665416666663</v>
      </c>
      <c r="L38" s="25">
        <f t="shared" si="0"/>
        <v>1.4458333333333331</v>
      </c>
      <c r="M38" s="23">
        <f t="shared" si="0"/>
        <v>364.08458333333334</v>
      </c>
      <c r="N38" s="26">
        <f t="shared" si="0"/>
        <v>0.17541666666666667</v>
      </c>
      <c r="O38" s="25">
        <f t="shared" si="0"/>
        <v>71.958750000000009</v>
      </c>
      <c r="P38" s="25">
        <f t="shared" si="0"/>
        <v>17.84375</v>
      </c>
      <c r="Q38" s="23">
        <f t="shared" si="0"/>
        <v>13199.888750000004</v>
      </c>
      <c r="R38" s="33"/>
    </row>
    <row r="39" spans="1:18" x14ac:dyDescent="0.25">
      <c r="A39" s="33"/>
      <c r="B39" s="33"/>
      <c r="C39" s="22" t="s">
        <v>86</v>
      </c>
      <c r="D39" s="25">
        <v>1.62</v>
      </c>
      <c r="E39" s="24"/>
      <c r="F39" s="25">
        <v>2.44</v>
      </c>
      <c r="G39" s="24"/>
      <c r="H39" s="24"/>
      <c r="I39" s="25">
        <v>23.71</v>
      </c>
      <c r="J39" s="25">
        <v>37.47</v>
      </c>
      <c r="K39" s="25">
        <v>18440</v>
      </c>
      <c r="L39" s="25">
        <v>0.46600000000000003</v>
      </c>
      <c r="M39" s="25">
        <v>46.69</v>
      </c>
      <c r="N39" s="26">
        <v>0.31900000000000001</v>
      </c>
      <c r="O39" s="25">
        <v>1.7</v>
      </c>
      <c r="P39" s="25">
        <v>0.748</v>
      </c>
      <c r="Q39" s="25">
        <v>2603.4699999999998</v>
      </c>
      <c r="R39" s="33"/>
    </row>
    <row r="40" spans="1:18" x14ac:dyDescent="0.25">
      <c r="A40" s="33"/>
      <c r="B40" s="33"/>
      <c r="C40" s="22" t="s">
        <v>87</v>
      </c>
      <c r="D40" s="25">
        <v>0.96</v>
      </c>
      <c r="E40" s="24"/>
      <c r="F40" s="25">
        <v>1.42</v>
      </c>
      <c r="G40" s="24"/>
      <c r="H40" s="24"/>
      <c r="I40" s="25">
        <v>5.24</v>
      </c>
      <c r="J40" s="25">
        <v>17.34</v>
      </c>
      <c r="K40" s="25">
        <v>20.100000000000001</v>
      </c>
      <c r="L40" s="25">
        <v>19.649999999999999</v>
      </c>
      <c r="M40" s="25">
        <v>7.8</v>
      </c>
      <c r="N40" s="25">
        <v>110.94</v>
      </c>
      <c r="O40" s="25">
        <v>1.44</v>
      </c>
      <c r="P40" s="25">
        <v>2.5499999999999998</v>
      </c>
      <c r="Q40" s="25">
        <v>12</v>
      </c>
      <c r="R40" s="33"/>
    </row>
    <row r="41" spans="1:18" x14ac:dyDescent="0.25">
      <c r="A41" s="33"/>
      <c r="B41" s="33"/>
      <c r="C41" s="22" t="s">
        <v>88</v>
      </c>
      <c r="D41" s="23">
        <f t="shared" ref="D41:Q41" si="1">MAX(D13:D36)</f>
        <v>72</v>
      </c>
      <c r="E41" s="24">
        <f t="shared" si="1"/>
        <v>45317</v>
      </c>
      <c r="F41" s="23">
        <f t="shared" si="1"/>
        <v>73</v>
      </c>
      <c r="G41" s="24">
        <f t="shared" si="1"/>
        <v>45318</v>
      </c>
      <c r="H41" s="24">
        <f t="shared" si="1"/>
        <v>45024</v>
      </c>
      <c r="I41" s="23">
        <f t="shared" si="1"/>
        <v>245</v>
      </c>
      <c r="J41" s="23">
        <f t="shared" si="1"/>
        <v>135</v>
      </c>
      <c r="K41" s="23">
        <f t="shared" si="1"/>
        <v>63301.33</v>
      </c>
      <c r="L41" s="25">
        <f t="shared" si="1"/>
        <v>1.93</v>
      </c>
      <c r="M41" s="23">
        <f t="shared" si="1"/>
        <v>426.67</v>
      </c>
      <c r="N41" s="26">
        <f t="shared" si="1"/>
        <v>0.66</v>
      </c>
      <c r="O41" s="25">
        <f t="shared" si="1"/>
        <v>78</v>
      </c>
      <c r="P41" s="25">
        <f t="shared" si="1"/>
        <v>19.899999999999999</v>
      </c>
      <c r="Q41" s="23">
        <f t="shared" si="1"/>
        <v>16028.67</v>
      </c>
      <c r="R41" s="33"/>
    </row>
    <row r="42" spans="1:18" x14ac:dyDescent="0.25">
      <c r="A42" s="33"/>
      <c r="B42" s="33"/>
      <c r="C42" s="22" t="s">
        <v>89</v>
      </c>
      <c r="D42" s="23">
        <f t="shared" ref="D42:Q42" si="2">MIN(D13:D36)</f>
        <v>67</v>
      </c>
      <c r="E42" s="24">
        <f t="shared" si="2"/>
        <v>45312</v>
      </c>
      <c r="F42" s="23">
        <f t="shared" si="2"/>
        <v>67</v>
      </c>
      <c r="G42" s="24">
        <f t="shared" si="2"/>
        <v>45312</v>
      </c>
      <c r="H42" s="24">
        <f t="shared" si="2"/>
        <v>45016</v>
      </c>
      <c r="I42" s="23">
        <f t="shared" si="2"/>
        <v>212.5</v>
      </c>
      <c r="J42" s="23">
        <f t="shared" si="2"/>
        <v>87.5</v>
      </c>
      <c r="K42" s="23">
        <f t="shared" si="2"/>
        <v>45673</v>
      </c>
      <c r="L42" s="25">
        <f t="shared" si="2"/>
        <v>1.02</v>
      </c>
      <c r="M42" s="23">
        <f t="shared" si="2"/>
        <v>300</v>
      </c>
      <c r="N42" s="26">
        <f t="shared" si="2"/>
        <v>0</v>
      </c>
      <c r="O42" s="25">
        <f t="shared" si="2"/>
        <v>66.67</v>
      </c>
      <c r="P42" s="25">
        <f t="shared" si="2"/>
        <v>16.63</v>
      </c>
      <c r="Q42" s="23">
        <f t="shared" si="2"/>
        <v>10505.33</v>
      </c>
      <c r="R42" s="33"/>
    </row>
    <row r="43" spans="1:18" x14ac:dyDescent="0.25">
      <c r="B43" s="33"/>
      <c r="C43" s="27"/>
      <c r="D43" s="28" t="s">
        <v>90</v>
      </c>
      <c r="E43" s="28"/>
      <c r="F43" s="28" t="s">
        <v>90</v>
      </c>
      <c r="G43" s="28"/>
      <c r="I43" s="28" t="s">
        <v>91</v>
      </c>
      <c r="J43" s="28" t="s">
        <v>91</v>
      </c>
      <c r="K43" s="28" t="s">
        <v>91</v>
      </c>
      <c r="L43" s="28" t="s">
        <v>90</v>
      </c>
      <c r="M43" s="28" t="s">
        <v>90</v>
      </c>
      <c r="N43" s="28" t="s">
        <v>90</v>
      </c>
      <c r="O43" s="28" t="s">
        <v>90</v>
      </c>
      <c r="P43" s="28" t="s">
        <v>90</v>
      </c>
      <c r="Q43" s="28" t="s">
        <v>90</v>
      </c>
    </row>
    <row r="44" spans="1:18" x14ac:dyDescent="0.25">
      <c r="B44" s="35" t="s">
        <v>92</v>
      </c>
      <c r="C44" s="35"/>
      <c r="D44" s="35"/>
      <c r="E44" s="35"/>
      <c r="F44" s="35"/>
      <c r="G44" s="35"/>
      <c r="H44" s="35"/>
      <c r="I44" s="35"/>
      <c r="J44" s="35"/>
      <c r="K44" s="35"/>
      <c r="L44" s="32"/>
      <c r="M44" s="33"/>
      <c r="N44" s="33"/>
    </row>
    <row r="45" spans="1:18" x14ac:dyDescent="0.25">
      <c r="B45" s="35" t="s">
        <v>93</v>
      </c>
      <c r="C45" s="35"/>
      <c r="D45" s="35"/>
      <c r="E45" s="35"/>
      <c r="F45" s="35"/>
      <c r="G45" s="36"/>
      <c r="H45" s="36"/>
      <c r="I45" s="32"/>
      <c r="J45" s="32"/>
      <c r="K45" s="32"/>
      <c r="L45" s="32"/>
      <c r="M45" s="33"/>
      <c r="N45" s="33"/>
    </row>
    <row r="46" spans="1:18" x14ac:dyDescent="0.25">
      <c r="B46" s="35" t="s">
        <v>94</v>
      </c>
      <c r="C46" s="35"/>
      <c r="D46" s="35"/>
      <c r="E46" s="35"/>
      <c r="F46" s="32"/>
      <c r="G46" s="32"/>
      <c r="H46" s="32"/>
      <c r="I46" s="32"/>
      <c r="J46" s="32"/>
      <c r="K46" s="32"/>
      <c r="L46" s="32"/>
      <c r="M46" s="29"/>
      <c r="N46" s="29"/>
    </row>
    <row r="47" spans="1:18" x14ac:dyDescent="0.25">
      <c r="B47" s="35" t="s">
        <v>95</v>
      </c>
      <c r="C47" s="35"/>
      <c r="D47" s="35"/>
      <c r="E47" s="35"/>
      <c r="F47" s="35"/>
      <c r="G47" s="36"/>
      <c r="H47" s="36"/>
      <c r="I47" s="36"/>
      <c r="J47" s="36"/>
      <c r="K47" s="36"/>
      <c r="L47" s="36"/>
      <c r="M47" s="36"/>
      <c r="N47" s="33"/>
    </row>
    <row r="48" spans="1:18" x14ac:dyDescent="0.25">
      <c r="B48" s="32" t="s">
        <v>96</v>
      </c>
      <c r="C48" s="30"/>
      <c r="D48" s="32"/>
      <c r="E48" s="32"/>
      <c r="F48" s="32"/>
      <c r="G48" s="32"/>
      <c r="H48" s="32"/>
      <c r="I48" s="32"/>
      <c r="J48" s="32"/>
      <c r="K48" s="32"/>
      <c r="L48" s="32"/>
      <c r="M48" s="33"/>
      <c r="N48" s="33"/>
    </row>
  </sheetData>
  <mergeCells count="5">
    <mergeCell ref="D1:Q1"/>
    <mergeCell ref="B44:K44"/>
    <mergeCell ref="B45:H45"/>
    <mergeCell ref="B46:E46"/>
    <mergeCell ref="B47:M47"/>
  </mergeCells>
  <pageMargins left="0.7" right="0.7" top="0.75" bottom="0.75" header="0.3" footer="0.3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2023-08-14T22:18:17Z</cp:lastPrinted>
  <dcterms:created xsi:type="dcterms:W3CDTF">2023-08-04T16:18:34Z</dcterms:created>
  <dcterms:modified xsi:type="dcterms:W3CDTF">2023-08-14T22:18:37Z</dcterms:modified>
</cp:coreProperties>
</file>