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 para presentar\"/>
    </mc:Choice>
  </mc:AlternateContent>
  <xr:revisionPtr revIDLastSave="0" documentId="13_ncr:1_{C96C78D5-DAE0-49FC-8AA5-BC07FBA7B9C2}" xr6:coauthVersionLast="47" xr6:coauthVersionMax="47" xr10:uidLastSave="{00000000-0000-0000-0000-000000000000}"/>
  <bookViews>
    <workbookView xWindow="-120" yWindow="-120" windowWidth="20730" windowHeight="11160" activeTab="1" xr2:uid="{192F74DB-B8C3-4AC7-A4AA-3C8540C82D98}"/>
  </bookViews>
  <sheets>
    <sheet name="Resultados" sheetId="1" r:id="rId1"/>
    <sheet name="Lluvia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K41" i="1"/>
  <c r="J41" i="1"/>
  <c r="I41" i="1"/>
  <c r="H41" i="1"/>
  <c r="G41" i="1"/>
  <c r="F41" i="1"/>
  <c r="E41" i="1"/>
  <c r="D41" i="1"/>
  <c r="M40" i="1"/>
  <c r="L40" i="1"/>
  <c r="K40" i="1"/>
  <c r="J40" i="1"/>
  <c r="I40" i="1"/>
  <c r="H40" i="1"/>
  <c r="G40" i="1"/>
  <c r="F40" i="1"/>
  <c r="E40" i="1"/>
  <c r="D40" i="1"/>
  <c r="M37" i="1"/>
  <c r="L37" i="1"/>
  <c r="K37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<sst xmlns="http://schemas.openxmlformats.org/spreadsheetml/2006/main" count="135" uniqueCount="89">
  <si>
    <t>MAIZ-ENSAYO COMPARATIVO DE RENDIMIENTO-GENERAL MADARIAGA</t>
  </si>
  <si>
    <t>CAMPAÑA 2021-22 SIEMBRA DIRECTA (52 cm entre surcos)</t>
  </si>
  <si>
    <t>Por: Diego Santos</t>
  </si>
  <si>
    <t>SIEMBRA: 4/11/2021</t>
  </si>
  <si>
    <t>EMERGENCIA: 14/11/2021</t>
  </si>
  <si>
    <t>HERBICIDA PREEMERGENTE: 2 kg de Atrazina+ 3,5 lts de Glifosato + 600 cc de clorpirifos</t>
  </si>
  <si>
    <t xml:space="preserve">FERTILIZACION CON LA SIEMBRA: 100 Kg/ha de 18-46-0    Urea: 3 hojas: 150 kg/ha </t>
  </si>
  <si>
    <t>Nº REPETICIONES:    4</t>
  </si>
  <si>
    <t>Scia Parcela : 12,48 m2 (4 surcos 0,52 m x 6 m)        COSECHA 6,24 m2( 2 surcos 0,52x 6m)</t>
  </si>
  <si>
    <t>Nº HIBRIDOS: 33 + T</t>
  </si>
  <si>
    <t>Altura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</si>
  <si>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</si>
  <si>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</si>
  <si>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</si>
  <si>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</si>
  <si>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</si>
  <si>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</si>
  <si>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</si>
  <si>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</si>
  <si>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</si>
  <si>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Plantas</t>
  </si>
  <si>
    <t>Inserción</t>
  </si>
  <si>
    <t>Densidad</t>
  </si>
  <si>
    <t>Espigas/pl</t>
  </si>
  <si>
    <t>%</t>
  </si>
  <si>
    <t>(14,5% H°)</t>
  </si>
  <si>
    <t>Letras</t>
  </si>
  <si>
    <t>LIMAGRAIN</t>
  </si>
  <si>
    <t>SRM 6620 VT3p</t>
  </si>
  <si>
    <t xml:space="preserve">A               </t>
  </si>
  <si>
    <t>Nidera</t>
  </si>
  <si>
    <t>NS 7921 CLViP 3</t>
  </si>
  <si>
    <t xml:space="preserve">A B             </t>
  </si>
  <si>
    <t>Brevant</t>
  </si>
  <si>
    <t>BRV 8472PWUN</t>
  </si>
  <si>
    <t xml:space="preserve">A B C           </t>
  </si>
  <si>
    <t>SPS</t>
  </si>
  <si>
    <t>SPS 2743 VIP3</t>
  </si>
  <si>
    <t xml:space="preserve">A B C D         </t>
  </si>
  <si>
    <t>NS 7621 ViP 3</t>
  </si>
  <si>
    <t xml:space="preserve">A B C D E       </t>
  </si>
  <si>
    <t>Bayer</t>
  </si>
  <si>
    <t>C Dk 72-08 VT3P</t>
  </si>
  <si>
    <t xml:space="preserve">A B C D E F     </t>
  </si>
  <si>
    <t>Syngenta</t>
  </si>
  <si>
    <t>NK 842 Víptera3</t>
  </si>
  <si>
    <t>ACA</t>
  </si>
  <si>
    <t>ACA 476 VT3P</t>
  </si>
  <si>
    <t xml:space="preserve">  B C D E F     </t>
  </si>
  <si>
    <t>ACA 484 VT3P</t>
  </si>
  <si>
    <t>BRV 8380PWU</t>
  </si>
  <si>
    <t>Ax 7761 Vt3P</t>
  </si>
  <si>
    <t xml:space="preserve">    C D E F G   </t>
  </si>
  <si>
    <t>ACA 473 VT3P</t>
  </si>
  <si>
    <t xml:space="preserve">      D E F G   </t>
  </si>
  <si>
    <t>C Dk 72-72 VT3P</t>
  </si>
  <si>
    <t>ACA EXP. 18MZ242VIP3</t>
  </si>
  <si>
    <t>ACA EXP. 18MZ227VT3P</t>
  </si>
  <si>
    <t xml:space="preserve">        E F G H </t>
  </si>
  <si>
    <t>La tijereta</t>
  </si>
  <si>
    <t>C LT 718 VT3P</t>
  </si>
  <si>
    <t>KWS</t>
  </si>
  <si>
    <t>KM 3916 VIP3</t>
  </si>
  <si>
    <t>KM 4216 VIP3</t>
  </si>
  <si>
    <t xml:space="preserve">          F G H </t>
  </si>
  <si>
    <t>C LT 723 VT3P</t>
  </si>
  <si>
    <t>Los prados</t>
  </si>
  <si>
    <t>AMERICANA 3850 VT3P</t>
  </si>
  <si>
    <t>KM 3927 VIP3</t>
  </si>
  <si>
    <t xml:space="preserve">            G H </t>
  </si>
  <si>
    <t>ACA 470 VT3P</t>
  </si>
  <si>
    <t>ACA 481 VT3P</t>
  </si>
  <si>
    <t xml:space="preserve">              H </t>
  </si>
  <si>
    <t>Promedio</t>
  </si>
  <si>
    <t xml:space="preserve">dms </t>
  </si>
  <si>
    <t>CV%</t>
  </si>
  <si>
    <t>Máx</t>
  </si>
  <si>
    <t>Min</t>
  </si>
  <si>
    <t>*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</si>
  <si>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</si>
  <si>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</si>
  <si>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</si>
  <si>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</si>
  <si>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mes</t>
  </si>
  <si>
    <t>Década</t>
  </si>
  <si>
    <t>Variable</t>
  </si>
  <si>
    <t xml:space="preserve">n </t>
  </si>
  <si>
    <t xml:space="preserve">Suma  </t>
  </si>
  <si>
    <t xml:space="preserve">mm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</si>
</sst>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" fontId="5" fillId="0" borderId="7" xfId="0" applyNumberFormat="1" applyFont="1" applyBorder="1"/>
    <xf numFmtId="164" fontId="5" fillId="0" borderId="7" xfId="0" applyNumberFormat="1" applyFont="1" applyBorder="1"/>
    <xf numFmtId="2" fontId="5" fillId="0" borderId="7" xfId="0" applyNumberFormat="1" applyFont="1" applyBorder="1"/>
    <xf numFmtId="165" fontId="5" fillId="0" borderId="7" xfId="0" applyNumberFormat="1" applyFont="1" applyBorder="1"/>
    <xf numFmtId="0" fontId="5" fillId="0" borderId="8" xfId="0" applyFont="1" applyBorder="1"/>
    <xf numFmtId="165" fontId="5" fillId="0" borderId="3" xfId="0" applyNumberFormat="1" applyFont="1" applyBorder="1"/>
    <xf numFmtId="164" fontId="5" fillId="0" borderId="3" xfId="0" applyNumberFormat="1" applyFont="1" applyBorder="1"/>
    <xf numFmtId="2" fontId="5" fillId="0" borderId="3" xfId="0" applyNumberFormat="1" applyFont="1" applyBorder="1"/>
    <xf numFmtId="1" fontId="5" fillId="0" borderId="3" xfId="0" applyNumberFormat="1" applyFont="1" applyBorder="1"/>
    <xf numFmtId="0" fontId="1" fillId="0" borderId="0" xfId="0" applyFont="1"/>
    <xf numFmtId="0" fontId="10" fillId="0" borderId="0" xfId="0" applyFont="1"/>
    <xf numFmtId="0" fontId="3" fillId="0" borderId="0" xfId="0" applyFont="1"/>
    <xf numFmtId="0" fontId="1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'[1]Datos lluvia'!$K$2:$L$22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11</c:v>
                  </c:pt>
                  <c:pt idx="3">
                    <c:v>12</c:v>
                  </c:pt>
                  <c:pt idx="6">
                    <c:v>1</c:v>
                  </c:pt>
                  <c:pt idx="9">
                    <c:v>2</c:v>
                  </c:pt>
                  <c:pt idx="12">
                    <c:v>3</c:v>
                  </c:pt>
                  <c:pt idx="15">
                    <c:v>4</c:v>
                  </c:pt>
                  <c:pt idx="18">
                    <c:v>5</c:v>
                  </c:pt>
                </c:lvl>
              </c:multiLvlStrCache>
            </c:multiLvlStrRef>
          </c:cat>
          <c:val>
            <c:numRef>
              <c:f>'[1]Datos lluvia'!$O$2:$O$22</c:f>
              <c:numCache>
                <c:formatCode>General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0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23</c:v>
                </c:pt>
                <c:pt idx="8">
                  <c:v>52</c:v>
                </c:pt>
                <c:pt idx="9">
                  <c:v>45</c:v>
                </c:pt>
                <c:pt idx="10">
                  <c:v>0</c:v>
                </c:pt>
                <c:pt idx="11">
                  <c:v>71</c:v>
                </c:pt>
                <c:pt idx="12">
                  <c:v>28</c:v>
                </c:pt>
                <c:pt idx="13">
                  <c:v>14</c:v>
                </c:pt>
                <c:pt idx="14">
                  <c:v>58</c:v>
                </c:pt>
                <c:pt idx="15">
                  <c:v>0</c:v>
                </c:pt>
                <c:pt idx="16">
                  <c:v>9</c:v>
                </c:pt>
                <c:pt idx="17">
                  <c:v>133</c:v>
                </c:pt>
                <c:pt idx="18">
                  <c:v>0</c:v>
                </c:pt>
                <c:pt idx="19">
                  <c:v>15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6-4C23-BE6B-4A9221241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613936"/>
        <c:axId val="528616016"/>
      </c:barChart>
      <c:catAx>
        <c:axId val="52861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Mes y década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28616016"/>
        <c:crosses val="autoZero"/>
        <c:auto val="1"/>
        <c:lblAlgn val="ctr"/>
        <c:lblOffset val="100"/>
        <c:noMultiLvlLbl val="0"/>
      </c:catAx>
      <c:valAx>
        <c:axId val="528616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Precipitaciones</a:t>
                </a:r>
                <a:r>
                  <a:rPr lang="es-AR" baseline="0"/>
                  <a:t> acumuladas (mm)</a:t>
                </a:r>
                <a:endParaRPr lang="es-A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286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12</xdr:col>
      <xdr:colOff>409575</xdr:colOff>
      <xdr:row>4</xdr:row>
      <xdr:rowOff>150019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61D080-01B7-4C63-AD7B-BA9C4A906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8100"/>
          <a:ext cx="1171575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14287</xdr:rowOff>
    </xdr:from>
    <xdr:to>
      <xdr:col>11</xdr:col>
      <xdr:colOff>504825</xdr:colOff>
      <xdr:row>16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EE3E8C-0324-4D78-AF38-6EC3E384F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1-22/Resultados/ENSAYO%20Madariaga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comparativa"/>
      <sheetName val="Datos lluvia"/>
      <sheetName val="Datos y diagnóstico"/>
      <sheetName val="medias"/>
      <sheetName val="ANOVA"/>
      <sheetName val="Final"/>
    </sheetNames>
    <sheetDataSet>
      <sheetData sheetId="0"/>
      <sheetData sheetId="1">
        <row r="2">
          <cell r="K2">
            <v>11</v>
          </cell>
          <cell r="L2">
            <v>1</v>
          </cell>
          <cell r="O2">
            <v>8</v>
          </cell>
        </row>
        <row r="3">
          <cell r="L3">
            <v>2</v>
          </cell>
          <cell r="O3">
            <v>8</v>
          </cell>
        </row>
        <row r="4">
          <cell r="L4">
            <v>3</v>
          </cell>
          <cell r="O4">
            <v>12</v>
          </cell>
        </row>
        <row r="5">
          <cell r="K5">
            <v>12</v>
          </cell>
          <cell r="L5">
            <v>1</v>
          </cell>
          <cell r="O5">
            <v>0</v>
          </cell>
        </row>
        <row r="6">
          <cell r="L6">
            <v>2</v>
          </cell>
          <cell r="O6">
            <v>8</v>
          </cell>
        </row>
        <row r="7">
          <cell r="L7">
            <v>3</v>
          </cell>
          <cell r="O7">
            <v>4</v>
          </cell>
        </row>
        <row r="8">
          <cell r="K8">
            <v>1</v>
          </cell>
          <cell r="L8">
            <v>1</v>
          </cell>
          <cell r="O8">
            <v>5</v>
          </cell>
        </row>
        <row r="9">
          <cell r="L9">
            <v>2</v>
          </cell>
          <cell r="O9">
            <v>23</v>
          </cell>
        </row>
        <row r="10">
          <cell r="L10">
            <v>3</v>
          </cell>
          <cell r="O10">
            <v>52</v>
          </cell>
        </row>
        <row r="11">
          <cell r="K11">
            <v>2</v>
          </cell>
          <cell r="L11">
            <v>1</v>
          </cell>
          <cell r="O11">
            <v>45</v>
          </cell>
        </row>
        <row r="12">
          <cell r="L12">
            <v>2</v>
          </cell>
          <cell r="O12">
            <v>0</v>
          </cell>
        </row>
        <row r="13">
          <cell r="L13">
            <v>3</v>
          </cell>
          <cell r="O13">
            <v>71</v>
          </cell>
        </row>
        <row r="14">
          <cell r="K14">
            <v>3</v>
          </cell>
          <cell r="L14">
            <v>1</v>
          </cell>
          <cell r="O14">
            <v>28</v>
          </cell>
        </row>
        <row r="15">
          <cell r="L15">
            <v>2</v>
          </cell>
          <cell r="O15">
            <v>14</v>
          </cell>
        </row>
        <row r="16">
          <cell r="L16">
            <v>3</v>
          </cell>
          <cell r="O16">
            <v>58</v>
          </cell>
        </row>
        <row r="17">
          <cell r="K17">
            <v>4</v>
          </cell>
          <cell r="L17">
            <v>1</v>
          </cell>
          <cell r="O17">
            <v>0</v>
          </cell>
        </row>
        <row r="18">
          <cell r="L18">
            <v>2</v>
          </cell>
          <cell r="O18">
            <v>9</v>
          </cell>
        </row>
        <row r="19">
          <cell r="L19">
            <v>3</v>
          </cell>
          <cell r="O19">
            <v>133</v>
          </cell>
        </row>
        <row r="20">
          <cell r="K20">
            <v>5</v>
          </cell>
          <cell r="L20">
            <v>1</v>
          </cell>
          <cell r="O20">
            <v>0</v>
          </cell>
        </row>
        <row r="21">
          <cell r="L21">
            <v>2</v>
          </cell>
          <cell r="O21">
            <v>15</v>
          </cell>
        </row>
        <row r="22">
          <cell r="L22">
            <v>3</v>
          </cell>
          <cell r="O2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374D-7330-4F62-8F61-19EBA4E91B52}">
  <dimension ref="A1:Q46"/>
  <sheetViews>
    <sheetView workbookViewId="0">
      <selection activeCell="K8" sqref="K8"/>
    </sheetView>
  </sheetViews>
  <sheetFormatPr baseColWidth="10" defaultRowHeight="15" x14ac:dyDescent="0.25"/>
  <sheetData>
    <row r="1" spans="1:17" ht="15.75" x14ac:dyDescent="0.2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D2" s="3" t="s">
        <v>1</v>
      </c>
      <c r="E2" s="3"/>
      <c r="F2" s="3"/>
      <c r="G2" s="3"/>
      <c r="H2" s="3"/>
      <c r="I2" s="3"/>
      <c r="J2" s="3"/>
      <c r="K2" s="3"/>
      <c r="L2" s="4"/>
      <c r="M2" s="4"/>
      <c r="N2" s="4" t="s">
        <v>2</v>
      </c>
      <c r="O2" s="3"/>
      <c r="P2" s="3"/>
      <c r="Q2" s="3"/>
    </row>
    <row r="3" spans="1:17" ht="15.75" x14ac:dyDescent="0.25">
      <c r="L3" s="5"/>
      <c r="M3" s="5"/>
      <c r="N3" s="4"/>
    </row>
    <row r="4" spans="1:17" x14ac:dyDescent="0.25">
      <c r="A4" s="6" t="s">
        <v>3</v>
      </c>
      <c r="B4" s="6"/>
      <c r="C4" s="7"/>
      <c r="D4" s="8"/>
      <c r="E4" s="8"/>
      <c r="F4" s="6" t="s">
        <v>4</v>
      </c>
      <c r="G4" s="8"/>
      <c r="H4" s="7"/>
      <c r="I4" s="9"/>
      <c r="J4" s="6"/>
      <c r="K4" s="9"/>
      <c r="L4" s="4"/>
      <c r="M4" s="4"/>
      <c r="N4" s="4"/>
      <c r="O4" s="9"/>
    </row>
    <row r="5" spans="1:17" x14ac:dyDescent="0.25">
      <c r="A5" s="6" t="s">
        <v>5</v>
      </c>
      <c r="B5" s="6"/>
      <c r="C5" s="6"/>
      <c r="D5" s="8"/>
      <c r="E5" s="8"/>
      <c r="F5" s="8"/>
      <c r="G5" s="8"/>
      <c r="H5" s="8"/>
      <c r="L5" s="8"/>
      <c r="M5" s="8"/>
      <c r="N5" s="8"/>
    </row>
    <row r="6" spans="1:17" x14ac:dyDescent="0.25">
      <c r="A6" s="6" t="s">
        <v>6</v>
      </c>
      <c r="B6" s="6"/>
      <c r="C6" s="6"/>
      <c r="D6" s="8"/>
      <c r="E6" s="8"/>
      <c r="F6" s="8"/>
      <c r="G6" s="8"/>
      <c r="H6" s="8"/>
      <c r="L6" s="8"/>
      <c r="M6" s="8"/>
      <c r="N6" s="8"/>
    </row>
    <row r="7" spans="1:17" x14ac:dyDescent="0.25">
      <c r="A7" s="6" t="s">
        <v>7</v>
      </c>
      <c r="B7" s="6"/>
      <c r="C7" s="6"/>
      <c r="D7" s="8"/>
      <c r="E7" s="8"/>
      <c r="F7" s="8"/>
      <c r="G7" s="8"/>
      <c r="H7" s="8"/>
      <c r="L7" s="8"/>
      <c r="M7" s="8"/>
      <c r="N7" s="8"/>
    </row>
    <row r="8" spans="1:17" x14ac:dyDescent="0.25">
      <c r="A8" s="6" t="s">
        <v>8</v>
      </c>
      <c r="B8" s="6"/>
      <c r="C8" s="6"/>
      <c r="D8" s="6"/>
    </row>
    <row r="9" spans="1:17" x14ac:dyDescent="0.25">
      <c r="A9" s="10" t="s">
        <v>9</v>
      </c>
      <c r="B9" s="2"/>
      <c r="C9" s="2"/>
      <c r="D9" s="2"/>
      <c r="E9" s="8"/>
      <c r="F9" s="8"/>
      <c r="G9" s="8"/>
      <c r="H9" s="8"/>
    </row>
    <row r="11" spans="1:17" x14ac:dyDescent="0.25">
      <c r="A11" s="4"/>
      <c r="B11" s="4"/>
      <c r="C11" s="4"/>
      <c r="D11" s="4"/>
      <c r="E11" s="11"/>
      <c r="F11" s="4"/>
      <c r="G11" s="4"/>
      <c r="H11" s="12" t="s">
        <v>10</v>
      </c>
      <c r="I11" s="13"/>
      <c r="J11" s="4"/>
      <c r="K11" s="4"/>
      <c r="L11" s="14" t="s">
        <v>11</v>
      </c>
      <c r="M11" s="15" t="s">
        <v>12</v>
      </c>
      <c r="N11" s="13"/>
    </row>
    <row r="12" spans="1:17" x14ac:dyDescent="0.25">
      <c r="A12" s="16" t="s">
        <v>13</v>
      </c>
      <c r="B12" s="17" t="s">
        <v>14</v>
      </c>
      <c r="C12" s="17" t="s">
        <v>15</v>
      </c>
      <c r="D12" s="18" t="s">
        <v>16</v>
      </c>
      <c r="E12" s="16" t="s">
        <v>17</v>
      </c>
      <c r="F12" s="18" t="s">
        <v>18</v>
      </c>
      <c r="G12" s="16" t="s">
        <v>19</v>
      </c>
      <c r="H12" s="19" t="s">
        <v>20</v>
      </c>
      <c r="I12" s="17" t="s">
        <v>21</v>
      </c>
      <c r="J12" s="17" t="s">
        <v>22</v>
      </c>
      <c r="K12" s="18" t="s">
        <v>23</v>
      </c>
      <c r="L12" s="20" t="s">
        <v>24</v>
      </c>
      <c r="M12" s="20" t="s">
        <v>25</v>
      </c>
      <c r="N12" s="21" t="s">
        <v>26</v>
      </c>
    </row>
    <row r="13" spans="1:17" x14ac:dyDescent="0.25">
      <c r="A13" s="6">
        <v>8</v>
      </c>
      <c r="B13" s="22" t="s">
        <v>27</v>
      </c>
      <c r="C13" s="23" t="s">
        <v>28</v>
      </c>
      <c r="D13" s="24">
        <v>64</v>
      </c>
      <c r="E13" s="25">
        <v>44578</v>
      </c>
      <c r="F13" s="24">
        <v>63</v>
      </c>
      <c r="G13" s="25">
        <v>44577</v>
      </c>
      <c r="H13" s="24">
        <v>190</v>
      </c>
      <c r="I13" s="24">
        <v>50</v>
      </c>
      <c r="J13" s="24">
        <v>70801.5</v>
      </c>
      <c r="K13">
        <v>1.1299999999999999</v>
      </c>
      <c r="L13" s="26">
        <v>16.98</v>
      </c>
      <c r="M13" s="24">
        <v>10926.5</v>
      </c>
      <c r="N13" t="s">
        <v>29</v>
      </c>
    </row>
    <row r="14" spans="1:17" x14ac:dyDescent="0.25">
      <c r="A14" s="6">
        <v>10</v>
      </c>
      <c r="B14" s="22" t="s">
        <v>30</v>
      </c>
      <c r="C14" s="23" t="s">
        <v>31</v>
      </c>
      <c r="D14" s="24">
        <v>62</v>
      </c>
      <c r="E14" s="25">
        <v>44576</v>
      </c>
      <c r="F14" s="24">
        <v>61</v>
      </c>
      <c r="G14" s="25">
        <v>44575</v>
      </c>
      <c r="H14" s="24">
        <v>200</v>
      </c>
      <c r="I14" s="24">
        <v>75</v>
      </c>
      <c r="J14" s="24">
        <v>72549.5</v>
      </c>
      <c r="K14">
        <v>1.06</v>
      </c>
      <c r="L14" s="26">
        <v>18.28</v>
      </c>
      <c r="M14" s="24">
        <v>10794.5</v>
      </c>
      <c r="N14" t="s">
        <v>32</v>
      </c>
    </row>
    <row r="15" spans="1:17" x14ac:dyDescent="0.25">
      <c r="A15" s="6">
        <v>21</v>
      </c>
      <c r="B15" s="22" t="s">
        <v>33</v>
      </c>
      <c r="C15" s="23" t="s">
        <v>34</v>
      </c>
      <c r="D15" s="24">
        <v>63</v>
      </c>
      <c r="E15" s="25">
        <v>44577</v>
      </c>
      <c r="F15" s="24">
        <v>61</v>
      </c>
      <c r="G15" s="25">
        <v>44575</v>
      </c>
      <c r="H15" s="24">
        <v>180</v>
      </c>
      <c r="I15" s="24">
        <v>60</v>
      </c>
      <c r="J15" s="24">
        <v>69053.25</v>
      </c>
      <c r="K15">
        <v>0.98</v>
      </c>
      <c r="L15" s="26">
        <v>17.579999999999998</v>
      </c>
      <c r="M15" s="24">
        <v>10689.5</v>
      </c>
      <c r="N15" t="s">
        <v>35</v>
      </c>
    </row>
    <row r="16" spans="1:17" x14ac:dyDescent="0.25">
      <c r="A16" s="6">
        <v>27</v>
      </c>
      <c r="B16" s="22" t="s">
        <v>36</v>
      </c>
      <c r="C16" s="27" t="s">
        <v>37</v>
      </c>
      <c r="D16" s="24">
        <v>65</v>
      </c>
      <c r="E16" s="25">
        <v>44579</v>
      </c>
      <c r="F16" s="24">
        <v>65</v>
      </c>
      <c r="G16" s="25">
        <v>44579</v>
      </c>
      <c r="H16" s="24">
        <v>180</v>
      </c>
      <c r="I16" s="24">
        <v>65</v>
      </c>
      <c r="J16" s="24">
        <v>67305</v>
      </c>
      <c r="K16">
        <v>1.47</v>
      </c>
      <c r="L16" s="26">
        <v>18.100000000000001</v>
      </c>
      <c r="M16" s="24">
        <v>10363</v>
      </c>
      <c r="N16" t="s">
        <v>38</v>
      </c>
    </row>
    <row r="17" spans="1:14" x14ac:dyDescent="0.25">
      <c r="A17" s="6">
        <v>9</v>
      </c>
      <c r="B17" s="22" t="s">
        <v>30</v>
      </c>
      <c r="C17" s="23" t="s">
        <v>39</v>
      </c>
      <c r="D17" s="24">
        <v>61</v>
      </c>
      <c r="E17" s="25">
        <v>44575</v>
      </c>
      <c r="F17" s="24">
        <v>60</v>
      </c>
      <c r="G17" s="25">
        <v>44574</v>
      </c>
      <c r="H17" s="24">
        <v>197</v>
      </c>
      <c r="I17" s="24">
        <v>80</v>
      </c>
      <c r="J17" s="24">
        <v>61623.5</v>
      </c>
      <c r="K17">
        <v>1.25</v>
      </c>
      <c r="L17" s="26">
        <v>17.829999999999998</v>
      </c>
      <c r="M17" s="24">
        <v>10033.75</v>
      </c>
      <c r="N17" t="s">
        <v>40</v>
      </c>
    </row>
    <row r="18" spans="1:14" x14ac:dyDescent="0.25">
      <c r="A18" s="6">
        <v>29</v>
      </c>
      <c r="B18" s="22" t="s">
        <v>41</v>
      </c>
      <c r="C18" s="27" t="s">
        <v>42</v>
      </c>
      <c r="D18" s="24">
        <v>65</v>
      </c>
      <c r="E18" s="25">
        <v>44579</v>
      </c>
      <c r="F18" s="24">
        <v>64</v>
      </c>
      <c r="G18" s="25">
        <v>44578</v>
      </c>
      <c r="H18" s="24">
        <v>163</v>
      </c>
      <c r="I18" s="24">
        <v>70</v>
      </c>
      <c r="J18" s="24">
        <v>65993.75</v>
      </c>
      <c r="K18">
        <v>1.32</v>
      </c>
      <c r="L18" s="26">
        <v>17.149999999999999</v>
      </c>
      <c r="M18" s="24">
        <v>9507.5</v>
      </c>
      <c r="N18" t="s">
        <v>43</v>
      </c>
    </row>
    <row r="19" spans="1:14" x14ac:dyDescent="0.25">
      <c r="A19" s="6">
        <v>26</v>
      </c>
      <c r="B19" s="22" t="s">
        <v>44</v>
      </c>
      <c r="C19" s="27" t="s">
        <v>45</v>
      </c>
      <c r="D19" s="24">
        <v>64</v>
      </c>
      <c r="E19" s="25">
        <v>44578</v>
      </c>
      <c r="F19" s="24">
        <v>63</v>
      </c>
      <c r="G19" s="25">
        <v>44577</v>
      </c>
      <c r="H19" s="24">
        <v>192</v>
      </c>
      <c r="I19" s="24">
        <v>76</v>
      </c>
      <c r="J19" s="24">
        <v>72112.5</v>
      </c>
      <c r="K19">
        <v>1.18</v>
      </c>
      <c r="L19" s="26">
        <v>17.850000000000001</v>
      </c>
      <c r="M19" s="24">
        <v>9357.25</v>
      </c>
      <c r="N19" t="s">
        <v>43</v>
      </c>
    </row>
    <row r="20" spans="1:14" x14ac:dyDescent="0.25">
      <c r="A20" s="6">
        <v>3</v>
      </c>
      <c r="B20" s="22" t="s">
        <v>46</v>
      </c>
      <c r="C20" s="23" t="s">
        <v>47</v>
      </c>
      <c r="D20" s="24">
        <v>62</v>
      </c>
      <c r="E20" s="25">
        <v>44576</v>
      </c>
      <c r="F20" s="24">
        <v>61</v>
      </c>
      <c r="G20" s="25">
        <v>44575</v>
      </c>
      <c r="H20" s="24">
        <v>195</v>
      </c>
      <c r="I20" s="24">
        <v>87</v>
      </c>
      <c r="J20" s="24">
        <v>57252.75</v>
      </c>
      <c r="K20">
        <v>1.35</v>
      </c>
      <c r="L20" s="26">
        <v>17.2</v>
      </c>
      <c r="M20" s="24">
        <v>9187.75</v>
      </c>
      <c r="N20" t="s">
        <v>48</v>
      </c>
    </row>
    <row r="21" spans="1:14" x14ac:dyDescent="0.25">
      <c r="A21" s="6">
        <v>5</v>
      </c>
      <c r="B21" s="22" t="s">
        <v>46</v>
      </c>
      <c r="C21" s="23" t="s">
        <v>49</v>
      </c>
      <c r="D21" s="24">
        <v>63</v>
      </c>
      <c r="E21" s="25">
        <v>44577</v>
      </c>
      <c r="F21" s="24">
        <v>62</v>
      </c>
      <c r="G21" s="25">
        <v>44576</v>
      </c>
      <c r="H21" s="24">
        <v>187</v>
      </c>
      <c r="I21" s="24">
        <v>65</v>
      </c>
      <c r="J21" s="24">
        <v>60749.5</v>
      </c>
      <c r="K21">
        <v>1.22</v>
      </c>
      <c r="L21" s="26">
        <v>17.93</v>
      </c>
      <c r="M21" s="24">
        <v>9178</v>
      </c>
      <c r="N21" t="s">
        <v>48</v>
      </c>
    </row>
    <row r="22" spans="1:14" x14ac:dyDescent="0.25">
      <c r="A22" s="6">
        <v>20</v>
      </c>
      <c r="B22" s="22" t="s">
        <v>33</v>
      </c>
      <c r="C22" s="23" t="s">
        <v>50</v>
      </c>
      <c r="D22" s="24">
        <v>61</v>
      </c>
      <c r="E22" s="25">
        <v>44575</v>
      </c>
      <c r="F22" s="24">
        <v>59</v>
      </c>
      <c r="G22" s="25">
        <v>44573</v>
      </c>
      <c r="H22" s="24">
        <v>185</v>
      </c>
      <c r="I22" s="24">
        <v>79</v>
      </c>
      <c r="J22" s="24">
        <v>69927</v>
      </c>
      <c r="K22">
        <v>1.1100000000000001</v>
      </c>
      <c r="L22" s="26">
        <v>17.03</v>
      </c>
      <c r="M22" s="24">
        <v>9173.5</v>
      </c>
      <c r="N22" t="s">
        <v>48</v>
      </c>
    </row>
    <row r="23" spans="1:14" x14ac:dyDescent="0.25">
      <c r="A23" s="6">
        <v>11</v>
      </c>
      <c r="B23" s="22" t="s">
        <v>30</v>
      </c>
      <c r="C23" s="23" t="s">
        <v>51</v>
      </c>
      <c r="D23" s="24">
        <v>60</v>
      </c>
      <c r="E23" s="25">
        <v>44574</v>
      </c>
      <c r="F23" s="24">
        <v>59</v>
      </c>
      <c r="G23" s="25">
        <v>44573</v>
      </c>
      <c r="H23" s="24">
        <v>167</v>
      </c>
      <c r="I23" s="24">
        <v>50</v>
      </c>
      <c r="J23" s="24">
        <v>62497.75</v>
      </c>
      <c r="K23">
        <v>1.0900000000000001</v>
      </c>
      <c r="L23" s="26">
        <v>16.88</v>
      </c>
      <c r="M23" s="24">
        <v>8982</v>
      </c>
      <c r="N23" t="s">
        <v>52</v>
      </c>
    </row>
    <row r="24" spans="1:14" x14ac:dyDescent="0.25">
      <c r="A24" s="6">
        <v>2</v>
      </c>
      <c r="B24" s="22" t="s">
        <v>46</v>
      </c>
      <c r="C24" s="23" t="s">
        <v>53</v>
      </c>
      <c r="D24" s="24">
        <v>62</v>
      </c>
      <c r="E24" s="25">
        <v>44576</v>
      </c>
      <c r="F24" s="24">
        <v>61</v>
      </c>
      <c r="G24" s="25">
        <v>44575</v>
      </c>
      <c r="H24" s="24">
        <v>192</v>
      </c>
      <c r="I24" s="24">
        <v>73</v>
      </c>
      <c r="J24" s="24">
        <v>59875.25</v>
      </c>
      <c r="K24">
        <v>1.1000000000000001</v>
      </c>
      <c r="L24" s="26">
        <v>16.98</v>
      </c>
      <c r="M24" s="24">
        <v>8898.25</v>
      </c>
      <c r="N24" t="s">
        <v>54</v>
      </c>
    </row>
    <row r="25" spans="1:14" x14ac:dyDescent="0.25">
      <c r="A25" s="6">
        <v>28</v>
      </c>
      <c r="B25" s="22" t="s">
        <v>41</v>
      </c>
      <c r="C25" s="27" t="s">
        <v>55</v>
      </c>
      <c r="D25" s="24">
        <v>63</v>
      </c>
      <c r="E25" s="25">
        <v>44577</v>
      </c>
      <c r="F25" s="24">
        <v>63</v>
      </c>
      <c r="G25" s="25">
        <v>44577</v>
      </c>
      <c r="H25" s="24">
        <v>189</v>
      </c>
      <c r="I25" s="24">
        <v>80</v>
      </c>
      <c r="J25" s="24">
        <v>68616.25</v>
      </c>
      <c r="K25">
        <v>1.1100000000000001</v>
      </c>
      <c r="L25" s="26">
        <v>16.53</v>
      </c>
      <c r="M25" s="24">
        <v>8896</v>
      </c>
      <c r="N25" t="s">
        <v>54</v>
      </c>
    </row>
    <row r="26" spans="1:14" x14ac:dyDescent="0.25">
      <c r="A26" s="6">
        <v>7</v>
      </c>
      <c r="B26" s="22" t="s">
        <v>46</v>
      </c>
      <c r="C26" s="23" t="s">
        <v>56</v>
      </c>
      <c r="D26" s="24">
        <v>63</v>
      </c>
      <c r="E26" s="25">
        <v>44577</v>
      </c>
      <c r="F26" s="24">
        <v>63</v>
      </c>
      <c r="G26" s="25">
        <v>44577</v>
      </c>
      <c r="H26" s="24">
        <v>181</v>
      </c>
      <c r="I26" s="24">
        <v>55.000000000000007</v>
      </c>
      <c r="J26" s="24">
        <v>60749.5</v>
      </c>
      <c r="K26">
        <v>1.25</v>
      </c>
      <c r="L26" s="26">
        <v>18.93</v>
      </c>
      <c r="M26" s="24">
        <v>8821</v>
      </c>
      <c r="N26" t="s">
        <v>54</v>
      </c>
    </row>
    <row r="27" spans="1:14" x14ac:dyDescent="0.25">
      <c r="A27" s="6">
        <v>6</v>
      </c>
      <c r="B27" s="22" t="s">
        <v>46</v>
      </c>
      <c r="C27" s="23" t="s">
        <v>57</v>
      </c>
      <c r="D27" s="24">
        <v>62</v>
      </c>
      <c r="E27" s="25">
        <v>44576</v>
      </c>
      <c r="F27" s="24">
        <v>61</v>
      </c>
      <c r="G27" s="25">
        <v>44575</v>
      </c>
      <c r="H27" s="24">
        <v>183</v>
      </c>
      <c r="I27" s="24">
        <v>66</v>
      </c>
      <c r="J27" s="24">
        <v>56379</v>
      </c>
      <c r="K27">
        <v>1.0900000000000001</v>
      </c>
      <c r="L27" s="26">
        <v>17.38</v>
      </c>
      <c r="M27" s="24">
        <v>8404</v>
      </c>
      <c r="N27" t="s">
        <v>58</v>
      </c>
    </row>
    <row r="28" spans="1:14" x14ac:dyDescent="0.25">
      <c r="A28" s="6">
        <v>30</v>
      </c>
      <c r="B28" s="22" t="s">
        <v>59</v>
      </c>
      <c r="C28" s="27" t="s">
        <v>60</v>
      </c>
      <c r="D28" s="24">
        <v>62</v>
      </c>
      <c r="E28" s="25">
        <v>44576</v>
      </c>
      <c r="F28" s="24">
        <v>61</v>
      </c>
      <c r="G28" s="25">
        <v>44575</v>
      </c>
      <c r="H28" s="24">
        <v>173</v>
      </c>
      <c r="I28" s="24">
        <v>52</v>
      </c>
      <c r="J28" s="24">
        <v>64245.5</v>
      </c>
      <c r="K28">
        <v>1.0900000000000001</v>
      </c>
      <c r="L28" s="26">
        <v>17.079999999999998</v>
      </c>
      <c r="M28" s="24">
        <v>8377</v>
      </c>
      <c r="N28" t="s">
        <v>58</v>
      </c>
    </row>
    <row r="29" spans="1:14" x14ac:dyDescent="0.25">
      <c r="A29" s="6">
        <v>34</v>
      </c>
      <c r="B29" s="22" t="s">
        <v>61</v>
      </c>
      <c r="C29" s="27" t="s">
        <v>62</v>
      </c>
      <c r="D29" s="24">
        <v>62</v>
      </c>
      <c r="E29" s="25">
        <v>44576</v>
      </c>
      <c r="F29" s="24">
        <v>61</v>
      </c>
      <c r="G29" s="25">
        <v>44575</v>
      </c>
      <c r="H29" s="24">
        <v>202</v>
      </c>
      <c r="I29" s="24">
        <v>80</v>
      </c>
      <c r="J29" s="24">
        <v>65994</v>
      </c>
      <c r="K29">
        <v>0.95</v>
      </c>
      <c r="L29" s="26">
        <v>16.600000000000001</v>
      </c>
      <c r="M29" s="24">
        <v>8344.75</v>
      </c>
      <c r="N29" t="s">
        <v>58</v>
      </c>
    </row>
    <row r="30" spans="1:14" x14ac:dyDescent="0.25">
      <c r="A30" s="6">
        <v>35</v>
      </c>
      <c r="B30" s="22" t="s">
        <v>61</v>
      </c>
      <c r="C30" s="27" t="s">
        <v>63</v>
      </c>
      <c r="D30" s="24">
        <v>63</v>
      </c>
      <c r="E30" s="25">
        <v>44577</v>
      </c>
      <c r="F30" s="24">
        <v>63</v>
      </c>
      <c r="G30" s="25">
        <v>44577</v>
      </c>
      <c r="H30" s="24">
        <v>176</v>
      </c>
      <c r="I30" s="24">
        <v>62</v>
      </c>
      <c r="J30" s="24">
        <v>63371.75</v>
      </c>
      <c r="K30">
        <v>1.03</v>
      </c>
      <c r="L30" s="26">
        <v>18.850000000000001</v>
      </c>
      <c r="M30" s="24">
        <v>7945.75</v>
      </c>
      <c r="N30" t="s">
        <v>64</v>
      </c>
    </row>
    <row r="31" spans="1:14" x14ac:dyDescent="0.25">
      <c r="A31" s="6">
        <v>31</v>
      </c>
      <c r="B31" s="22" t="s">
        <v>59</v>
      </c>
      <c r="C31" s="27" t="s">
        <v>65</v>
      </c>
      <c r="D31" s="24">
        <v>63</v>
      </c>
      <c r="E31" s="25">
        <v>44577</v>
      </c>
      <c r="F31" s="24">
        <v>63</v>
      </c>
      <c r="G31" s="25">
        <v>44577</v>
      </c>
      <c r="H31" s="24">
        <v>170</v>
      </c>
      <c r="I31" s="24">
        <v>45</v>
      </c>
      <c r="J31" s="24">
        <v>65994</v>
      </c>
      <c r="K31">
        <v>1.25</v>
      </c>
      <c r="L31" s="26">
        <v>17.350000000000001</v>
      </c>
      <c r="M31" s="24">
        <v>7906.25</v>
      </c>
      <c r="N31" t="s">
        <v>64</v>
      </c>
    </row>
    <row r="32" spans="1:14" x14ac:dyDescent="0.25">
      <c r="A32" s="6">
        <v>33</v>
      </c>
      <c r="B32" s="22" t="s">
        <v>66</v>
      </c>
      <c r="C32" s="27" t="s">
        <v>67</v>
      </c>
      <c r="D32" s="24">
        <v>63</v>
      </c>
      <c r="E32" s="25">
        <v>44577</v>
      </c>
      <c r="F32" s="24">
        <v>62</v>
      </c>
      <c r="G32" s="25">
        <v>44576</v>
      </c>
      <c r="H32" s="24">
        <v>182</v>
      </c>
      <c r="I32" s="24">
        <v>75</v>
      </c>
      <c r="J32" s="24">
        <v>60749.25</v>
      </c>
      <c r="K32">
        <v>1.01</v>
      </c>
      <c r="L32" s="26">
        <v>17.88</v>
      </c>
      <c r="M32" s="24">
        <v>7893.25</v>
      </c>
      <c r="N32" t="s">
        <v>64</v>
      </c>
    </row>
    <row r="33" spans="1:15" x14ac:dyDescent="0.25">
      <c r="A33" s="6">
        <v>36</v>
      </c>
      <c r="B33" s="22" t="s">
        <v>61</v>
      </c>
      <c r="C33" s="27" t="s">
        <v>68</v>
      </c>
      <c r="D33" s="24">
        <v>65</v>
      </c>
      <c r="E33" s="25">
        <v>44579</v>
      </c>
      <c r="F33" s="24">
        <v>64</v>
      </c>
      <c r="G33" s="25">
        <v>44578</v>
      </c>
      <c r="H33" s="24">
        <v>190</v>
      </c>
      <c r="I33" s="24">
        <v>70</v>
      </c>
      <c r="J33" s="24">
        <v>62934.5</v>
      </c>
      <c r="K33">
        <v>1.1299999999999999</v>
      </c>
      <c r="L33" s="26">
        <v>17.350000000000001</v>
      </c>
      <c r="M33" s="24">
        <v>7437.5</v>
      </c>
      <c r="N33" t="s">
        <v>69</v>
      </c>
    </row>
    <row r="34" spans="1:15" x14ac:dyDescent="0.25">
      <c r="A34" s="6">
        <v>1</v>
      </c>
      <c r="B34" s="22" t="s">
        <v>46</v>
      </c>
      <c r="C34" s="28" t="s">
        <v>70</v>
      </c>
      <c r="D34" s="24">
        <v>60</v>
      </c>
      <c r="E34" s="25">
        <v>44574</v>
      </c>
      <c r="F34" s="24">
        <v>58</v>
      </c>
      <c r="G34" s="25">
        <v>44572</v>
      </c>
      <c r="H34" s="24">
        <v>180</v>
      </c>
      <c r="I34" s="24">
        <v>54</v>
      </c>
      <c r="J34" s="24">
        <v>60312.5</v>
      </c>
      <c r="K34">
        <v>1.51</v>
      </c>
      <c r="L34" s="26">
        <v>16.63</v>
      </c>
      <c r="M34" s="24">
        <v>7380.75</v>
      </c>
      <c r="N34" t="s">
        <v>69</v>
      </c>
    </row>
    <row r="35" spans="1:15" x14ac:dyDescent="0.25">
      <c r="A35" s="6">
        <v>4</v>
      </c>
      <c r="B35" s="22" t="s">
        <v>46</v>
      </c>
      <c r="C35" s="23" t="s">
        <v>71</v>
      </c>
      <c r="D35" s="24">
        <v>61</v>
      </c>
      <c r="E35" s="25">
        <v>44575</v>
      </c>
      <c r="F35" s="24">
        <v>59</v>
      </c>
      <c r="G35" s="25">
        <v>44573</v>
      </c>
      <c r="H35" s="24">
        <v>197</v>
      </c>
      <c r="I35" s="24">
        <v>90</v>
      </c>
      <c r="J35" s="24">
        <v>51134.25</v>
      </c>
      <c r="K35">
        <v>1.32</v>
      </c>
      <c r="L35" s="26">
        <v>17.3</v>
      </c>
      <c r="M35" s="24">
        <v>7052.5</v>
      </c>
      <c r="N35" t="s">
        <v>72</v>
      </c>
    </row>
    <row r="36" spans="1:15" ht="15.75" thickBot="1" x14ac:dyDescent="0.3">
      <c r="E36" s="25"/>
      <c r="G36" s="25"/>
      <c r="M36" s="24"/>
    </row>
    <row r="37" spans="1:15" x14ac:dyDescent="0.25">
      <c r="C37" s="29" t="s">
        <v>73</v>
      </c>
      <c r="D37" s="30">
        <f>AVERAGE(D13:D35)</f>
        <v>62.565217391304351</v>
      </c>
      <c r="E37" s="31">
        <f>AVERAGE(E13:E35)</f>
        <v>44576.565217391304</v>
      </c>
      <c r="F37" s="30">
        <f>AVERAGE(F13:F35)</f>
        <v>61.608695652173914</v>
      </c>
      <c r="G37" s="31">
        <f>AVERAGE(G13:G35)</f>
        <v>44575.608695652176</v>
      </c>
      <c r="H37" s="30">
        <f>AVERAGE(H13:H35)</f>
        <v>184.82608695652175</v>
      </c>
      <c r="I37" s="30">
        <f>AVERAGE(I13:I35)</f>
        <v>67.782608695652172</v>
      </c>
      <c r="J37" s="30">
        <f>AVERAGE(J13:J35)</f>
        <v>63922.684782608696</v>
      </c>
      <c r="K37" s="32">
        <f>AVERAGE(K13:K35)</f>
        <v>1.173913043478261</v>
      </c>
      <c r="L37" s="33">
        <f>AVERAGE(L13:L35)</f>
        <v>17.463913043478264</v>
      </c>
      <c r="M37" s="30">
        <f>AVERAGE(M13:M35)</f>
        <v>8936.967391304348</v>
      </c>
    </row>
    <row r="38" spans="1:15" x14ac:dyDescent="0.25">
      <c r="C38" s="34" t="s">
        <v>74</v>
      </c>
      <c r="D38" s="35"/>
      <c r="E38" s="36"/>
      <c r="F38" s="35"/>
      <c r="G38" s="36"/>
      <c r="H38" s="35"/>
      <c r="I38" s="35"/>
      <c r="J38" s="35">
        <v>10867.2</v>
      </c>
      <c r="K38" s="37">
        <v>0.22800000000000001</v>
      </c>
      <c r="L38" s="35">
        <v>1.01</v>
      </c>
      <c r="M38" s="35">
        <v>1728.89</v>
      </c>
    </row>
    <row r="39" spans="1:15" x14ac:dyDescent="0.25">
      <c r="C39" s="34" t="s">
        <v>75</v>
      </c>
      <c r="D39" s="35"/>
      <c r="E39" s="36"/>
      <c r="F39" s="35"/>
      <c r="G39" s="36"/>
      <c r="H39" s="35"/>
      <c r="I39" s="35"/>
      <c r="J39" s="35">
        <v>12.04</v>
      </c>
      <c r="K39" s="35">
        <v>13.82</v>
      </c>
      <c r="L39" s="35">
        <v>4.13</v>
      </c>
      <c r="M39" s="35">
        <v>13.7</v>
      </c>
    </row>
    <row r="40" spans="1:15" x14ac:dyDescent="0.25">
      <c r="C40" s="34" t="s">
        <v>76</v>
      </c>
      <c r="D40" s="38">
        <f>MAX(D13:D35)</f>
        <v>65</v>
      </c>
      <c r="E40" s="36">
        <f>MAX(E13:E35)</f>
        <v>44579</v>
      </c>
      <c r="F40" s="38">
        <f>MAX(F13:F35)</f>
        <v>65</v>
      </c>
      <c r="G40" s="36">
        <f>MAX(G13:G35)</f>
        <v>44579</v>
      </c>
      <c r="H40" s="38">
        <f>MAX(H13:H35)</f>
        <v>202</v>
      </c>
      <c r="I40" s="38">
        <f>MAX(I13:I35)</f>
        <v>90</v>
      </c>
      <c r="J40" s="38">
        <f>MAX(J13:J35)</f>
        <v>72549.5</v>
      </c>
      <c r="K40" s="37">
        <f>MAX(K13:K35)</f>
        <v>1.51</v>
      </c>
      <c r="L40" s="35">
        <f>MAX(L13:L35)</f>
        <v>18.93</v>
      </c>
      <c r="M40" s="38">
        <f>MAX(M13:M35)</f>
        <v>10926.5</v>
      </c>
    </row>
    <row r="41" spans="1:15" x14ac:dyDescent="0.25">
      <c r="C41" s="34" t="s">
        <v>77</v>
      </c>
      <c r="D41" s="38">
        <f>MIN(D13:D35)</f>
        <v>60</v>
      </c>
      <c r="E41" s="36">
        <f>MIN(E13:E35)</f>
        <v>44574</v>
      </c>
      <c r="F41" s="38">
        <f>MIN(F13:F35)</f>
        <v>58</v>
      </c>
      <c r="G41" s="36">
        <f>MIN(G13:G35)</f>
        <v>44572</v>
      </c>
      <c r="H41" s="38">
        <f>MIN(H13:H35)</f>
        <v>163</v>
      </c>
      <c r="I41" s="38">
        <f>MIN(I13:I35)</f>
        <v>45</v>
      </c>
      <c r="J41" s="38">
        <f>MIN(J13:J35)</f>
        <v>51134.25</v>
      </c>
      <c r="K41" s="37">
        <f>MIN(K13:K35)</f>
        <v>0.95</v>
      </c>
      <c r="L41" s="35">
        <f>MIN(L13:L35)</f>
        <v>16.53</v>
      </c>
      <c r="M41" s="38">
        <f>MIN(M13:M35)</f>
        <v>7052.5</v>
      </c>
    </row>
    <row r="42" spans="1:15" x14ac:dyDescent="0.25">
      <c r="E42" s="39"/>
      <c r="F42" s="39"/>
      <c r="J42" t="s">
        <v>78</v>
      </c>
      <c r="K42" t="s">
        <v>78</v>
      </c>
      <c r="L42" t="s">
        <v>78</v>
      </c>
      <c r="M42" t="s">
        <v>78</v>
      </c>
      <c r="N42" s="39"/>
    </row>
    <row r="43" spans="1:15" x14ac:dyDescent="0.25">
      <c r="C43" s="40" t="s">
        <v>79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x14ac:dyDescent="0.25">
      <c r="C44" s="40" t="s">
        <v>80</v>
      </c>
      <c r="D44" s="40"/>
      <c r="E44" s="40"/>
      <c r="F44" s="40"/>
      <c r="G44" s="40"/>
      <c r="H44" s="40"/>
      <c r="I44" s="41"/>
      <c r="J44" s="41"/>
      <c r="K44" s="41"/>
      <c r="L44" s="41"/>
      <c r="M44" s="42"/>
      <c r="N44" s="42"/>
      <c r="O44" s="42"/>
    </row>
    <row r="45" spans="1:15" x14ac:dyDescent="0.25">
      <c r="C45" s="40" t="s">
        <v>81</v>
      </c>
      <c r="D45" s="40"/>
      <c r="E45" s="40"/>
      <c r="F45" s="40"/>
      <c r="G45" s="42"/>
      <c r="H45" s="42"/>
      <c r="I45" s="42"/>
      <c r="J45" s="42"/>
      <c r="K45" s="42"/>
      <c r="L45" s="42"/>
      <c r="M45" s="42"/>
      <c r="N45" s="42"/>
      <c r="O45" s="42"/>
    </row>
    <row r="46" spans="1:15" x14ac:dyDescent="0.25">
      <c r="C46" s="42" t="s">
        <v>82</v>
      </c>
    </row>
  </sheetData>
  <mergeCells count="5">
    <mergeCell ref="D1:Q1"/>
    <mergeCell ref="A9:D9"/>
    <mergeCell ref="C43:O43"/>
    <mergeCell ref="C44:L44"/>
    <mergeCell ref="C45:F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FF0D-AED7-4D4C-A8D1-EA48BE1F26BF}">
  <dimension ref="A1:E22"/>
  <sheetViews>
    <sheetView tabSelected="1" workbookViewId="0">
      <selection activeCell="N10" sqref="N10"/>
    </sheetView>
  </sheetViews>
  <sheetFormatPr baseColWidth="10" defaultRowHeight="15" x14ac:dyDescent="0.25"/>
  <sheetData>
    <row r="1" spans="1:5" x14ac:dyDescent="0.25">
      <c r="A1" t="s">
        <v>83</v>
      </c>
      <c r="B1" t="s">
        <v>84</v>
      </c>
      <c r="C1" t="s">
        <v>85</v>
      </c>
      <c r="D1" t="s">
        <v>86</v>
      </c>
      <c r="E1" t="s">
        <v>87</v>
      </c>
    </row>
    <row r="2" spans="1:5" x14ac:dyDescent="0.25">
      <c r="A2" s="43">
        <v>11</v>
      </c>
      <c r="B2">
        <v>1</v>
      </c>
      <c r="C2" t="s">
        <v>88</v>
      </c>
      <c r="D2">
        <v>1</v>
      </c>
      <c r="E2">
        <v>8</v>
      </c>
    </row>
    <row r="3" spans="1:5" x14ac:dyDescent="0.25">
      <c r="A3" s="43"/>
      <c r="B3">
        <v>2</v>
      </c>
      <c r="C3" t="s">
        <v>88</v>
      </c>
      <c r="D3">
        <v>1</v>
      </c>
      <c r="E3">
        <v>8</v>
      </c>
    </row>
    <row r="4" spans="1:5" x14ac:dyDescent="0.25">
      <c r="A4" s="43"/>
      <c r="B4">
        <v>3</v>
      </c>
      <c r="C4" t="s">
        <v>88</v>
      </c>
      <c r="D4">
        <v>1</v>
      </c>
      <c r="E4">
        <v>12</v>
      </c>
    </row>
    <row r="5" spans="1:5" x14ac:dyDescent="0.25">
      <c r="A5" s="43">
        <v>12</v>
      </c>
      <c r="B5">
        <v>1</v>
      </c>
      <c r="C5" t="s">
        <v>88</v>
      </c>
      <c r="D5">
        <v>0</v>
      </c>
      <c r="E5">
        <v>0</v>
      </c>
    </row>
    <row r="6" spans="1:5" x14ac:dyDescent="0.25">
      <c r="A6" s="43"/>
      <c r="B6">
        <v>2</v>
      </c>
      <c r="C6" t="s">
        <v>88</v>
      </c>
      <c r="D6">
        <v>1</v>
      </c>
      <c r="E6">
        <v>8</v>
      </c>
    </row>
    <row r="7" spans="1:5" x14ac:dyDescent="0.25">
      <c r="A7" s="43"/>
      <c r="B7">
        <v>3</v>
      </c>
      <c r="C7" t="s">
        <v>88</v>
      </c>
      <c r="D7">
        <v>1</v>
      </c>
      <c r="E7">
        <v>4</v>
      </c>
    </row>
    <row r="8" spans="1:5" x14ac:dyDescent="0.25">
      <c r="A8" s="43">
        <v>1</v>
      </c>
      <c r="B8">
        <v>1</v>
      </c>
      <c r="C8" t="s">
        <v>88</v>
      </c>
      <c r="D8">
        <v>1</v>
      </c>
      <c r="E8">
        <v>5</v>
      </c>
    </row>
    <row r="9" spans="1:5" x14ac:dyDescent="0.25">
      <c r="A9" s="43"/>
      <c r="B9">
        <v>2</v>
      </c>
      <c r="C9" t="s">
        <v>88</v>
      </c>
      <c r="D9">
        <v>2</v>
      </c>
      <c r="E9">
        <v>23</v>
      </c>
    </row>
    <row r="10" spans="1:5" x14ac:dyDescent="0.25">
      <c r="A10" s="43"/>
      <c r="B10">
        <v>3</v>
      </c>
      <c r="C10" t="s">
        <v>88</v>
      </c>
      <c r="D10">
        <v>3</v>
      </c>
      <c r="E10">
        <v>52</v>
      </c>
    </row>
    <row r="11" spans="1:5" x14ac:dyDescent="0.25">
      <c r="A11" s="43">
        <v>2</v>
      </c>
      <c r="B11">
        <v>1</v>
      </c>
      <c r="C11" t="s">
        <v>88</v>
      </c>
      <c r="D11">
        <v>1</v>
      </c>
      <c r="E11">
        <v>45</v>
      </c>
    </row>
    <row r="12" spans="1:5" x14ac:dyDescent="0.25">
      <c r="A12" s="43"/>
      <c r="B12">
        <v>2</v>
      </c>
      <c r="C12" t="s">
        <v>88</v>
      </c>
      <c r="D12">
        <v>0</v>
      </c>
      <c r="E12">
        <v>0</v>
      </c>
    </row>
    <row r="13" spans="1:5" x14ac:dyDescent="0.25">
      <c r="A13" s="43"/>
      <c r="B13">
        <v>3</v>
      </c>
      <c r="C13" t="s">
        <v>88</v>
      </c>
      <c r="D13">
        <v>2</v>
      </c>
      <c r="E13">
        <v>71</v>
      </c>
    </row>
    <row r="14" spans="1:5" x14ac:dyDescent="0.25">
      <c r="A14" s="43">
        <v>3</v>
      </c>
      <c r="B14">
        <v>1</v>
      </c>
      <c r="C14" t="s">
        <v>88</v>
      </c>
      <c r="D14">
        <v>1</v>
      </c>
      <c r="E14">
        <v>28</v>
      </c>
    </row>
    <row r="15" spans="1:5" x14ac:dyDescent="0.25">
      <c r="A15" s="43"/>
      <c r="B15">
        <v>2</v>
      </c>
      <c r="C15" t="s">
        <v>88</v>
      </c>
      <c r="D15">
        <v>1</v>
      </c>
      <c r="E15">
        <v>14</v>
      </c>
    </row>
    <row r="16" spans="1:5" x14ac:dyDescent="0.25">
      <c r="A16" s="43"/>
      <c r="B16">
        <v>3</v>
      </c>
      <c r="C16" t="s">
        <v>88</v>
      </c>
      <c r="D16">
        <v>3</v>
      </c>
      <c r="E16">
        <v>58</v>
      </c>
    </row>
    <row r="17" spans="1:5" x14ac:dyDescent="0.25">
      <c r="A17" s="43">
        <v>4</v>
      </c>
      <c r="B17">
        <v>1</v>
      </c>
      <c r="C17" t="s">
        <v>88</v>
      </c>
      <c r="D17">
        <v>0</v>
      </c>
      <c r="E17">
        <v>0</v>
      </c>
    </row>
    <row r="18" spans="1:5" x14ac:dyDescent="0.25">
      <c r="A18" s="43"/>
      <c r="B18">
        <v>2</v>
      </c>
      <c r="C18" t="s">
        <v>88</v>
      </c>
      <c r="D18">
        <v>1</v>
      </c>
      <c r="E18">
        <v>9</v>
      </c>
    </row>
    <row r="19" spans="1:5" x14ac:dyDescent="0.25">
      <c r="A19" s="43"/>
      <c r="B19">
        <v>3</v>
      </c>
      <c r="C19" t="s">
        <v>88</v>
      </c>
      <c r="D19">
        <v>2</v>
      </c>
      <c r="E19">
        <v>133</v>
      </c>
    </row>
    <row r="20" spans="1:5" x14ac:dyDescent="0.25">
      <c r="A20" s="43">
        <v>5</v>
      </c>
      <c r="B20">
        <v>1</v>
      </c>
      <c r="C20" t="s">
        <v>88</v>
      </c>
      <c r="D20">
        <v>0</v>
      </c>
      <c r="E20">
        <v>0</v>
      </c>
    </row>
    <row r="21" spans="1:5" x14ac:dyDescent="0.25">
      <c r="A21" s="43"/>
      <c r="B21">
        <v>2</v>
      </c>
      <c r="C21" t="s">
        <v>88</v>
      </c>
      <c r="D21">
        <v>2</v>
      </c>
      <c r="E21">
        <v>15</v>
      </c>
    </row>
    <row r="22" spans="1:5" x14ac:dyDescent="0.25">
      <c r="A22" s="43"/>
      <c r="B22">
        <v>3</v>
      </c>
      <c r="C22" t="s">
        <v>88</v>
      </c>
      <c r="D22">
        <v>0</v>
      </c>
      <c r="E22">
        <v>0</v>
      </c>
    </row>
  </sheetData>
  <mergeCells count="7">
    <mergeCell ref="A20:A22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Lluvias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2022-08-05T16:54:05Z</dcterms:created>
  <dcterms:modified xsi:type="dcterms:W3CDTF">2022-08-05T17:13:55Z</dcterms:modified>
</cp:coreProperties>
</file>