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2-23\Resultados\ENVIO PRELIMINAR\"/>
    </mc:Choice>
  </mc:AlternateContent>
  <xr:revisionPtr revIDLastSave="0" documentId="13_ncr:1_{B6735253-F16F-4C87-AC45-326E27D07629}" xr6:coauthVersionLast="47" xr6:coauthVersionMax="47" xr10:uidLastSave="{00000000-0000-0000-0000-000000000000}"/>
  <bookViews>
    <workbookView xWindow="-120" yWindow="-120" windowWidth="20730" windowHeight="11160" xr2:uid="{DDC82BA7-07A2-4FCA-ACEE-2B3D3E796D4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" i="1" l="1"/>
  <c r="E46" i="1"/>
  <c r="E43" i="1"/>
  <c r="F47" i="1"/>
  <c r="F46" i="1"/>
  <c r="F43" i="1"/>
  <c r="G47" i="1"/>
  <c r="G46" i="1"/>
  <c r="G43" i="1"/>
  <c r="H47" i="1"/>
  <c r="H46" i="1"/>
  <c r="H43" i="1"/>
  <c r="I47" i="1"/>
  <c r="I46" i="1"/>
  <c r="I43" i="1"/>
  <c r="J47" i="1"/>
  <c r="J46" i="1"/>
  <c r="J43" i="1"/>
  <c r="K43" i="1"/>
  <c r="K46" i="1"/>
  <c r="K47" i="1"/>
  <c r="D30" i="1"/>
  <c r="D41" i="1"/>
  <c r="D20" i="1"/>
  <c r="D40" i="1"/>
  <c r="D26" i="1"/>
  <c r="D18" i="1"/>
  <c r="D17" i="1"/>
  <c r="D13" i="1"/>
  <c r="D35" i="1"/>
  <c r="D31" i="1"/>
  <c r="D28" i="1"/>
  <c r="D33" i="1"/>
  <c r="D27" i="1"/>
  <c r="D39" i="1"/>
  <c r="D37" i="1"/>
  <c r="D15" i="1"/>
  <c r="D21" i="1"/>
  <c r="D22" i="1"/>
  <c r="D25" i="1"/>
  <c r="D24" i="1"/>
  <c r="D32" i="1"/>
  <c r="D38" i="1"/>
  <c r="D29" i="1"/>
  <c r="D16" i="1"/>
  <c r="D36" i="1"/>
  <c r="D23" i="1"/>
  <c r="D19" i="1"/>
  <c r="D14" i="1"/>
  <c r="D34" i="1"/>
  <c r="D47" i="1" l="1"/>
  <c r="D46" i="1"/>
  <c r="D43" i="1"/>
</calcChain>
</file>

<file path=xl/sharedStrings.xml><?xml version="1.0" encoding="utf-8"?>
<sst xmlns="http://schemas.openxmlformats.org/spreadsheetml/2006/main" count="104" uniqueCount="84">
  <si>
    <t>MAIZ-ENSAYO COMPARATIVO DE RENDIMIENTO-MADARIAGA</t>
  </si>
  <si>
    <t>Lluvias</t>
  </si>
  <si>
    <t>mm</t>
  </si>
  <si>
    <t>CAMPAÑA 2022-23 SIEMBA DIRECTA (52 cm entre surcos)</t>
  </si>
  <si>
    <t>octubre</t>
  </si>
  <si>
    <t>noviembre</t>
  </si>
  <si>
    <t>SIEMBRA: 12-11-2022</t>
  </si>
  <si>
    <t>EMERGENCIA: 18-11-2022</t>
  </si>
  <si>
    <t>Por: Diego Santos</t>
  </si>
  <si>
    <t>diciembre</t>
  </si>
  <si>
    <t>HERBICIDA PREEMERGENTE: ATRAZINA + GLIFOSATO + CLORPIRIFÓS (2 kg/ha + 3,5 l/ha + 0,6 l/ha) 16-11-2022</t>
  </si>
  <si>
    <t>enero</t>
  </si>
  <si>
    <t xml:space="preserve">FERTILIZACION: SIEMBRA: 80 kg/ha 18-46-0     Urea: 3 hojas : 120 kg/ha </t>
  </si>
  <si>
    <t>febrero</t>
  </si>
  <si>
    <t>Nº REPETICIONES: 3</t>
  </si>
  <si>
    <t>marzo</t>
  </si>
  <si>
    <r>
      <t>Scia Parcela :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(2 surcos 0,52 m x 6 m)        </t>
    </r>
  </si>
  <si>
    <t>abril</t>
  </si>
  <si>
    <t>Nº HIBRIDOS: 29</t>
  </si>
  <si>
    <t>mayo</t>
  </si>
  <si>
    <t>Altura</t>
  </si>
  <si>
    <t>HUMEDAD</t>
  </si>
  <si>
    <t>Rendimiento</t>
  </si>
  <si>
    <t>N° O</t>
  </si>
  <si>
    <t>CRIADERO</t>
  </si>
  <si>
    <t>HIBRIDO</t>
  </si>
  <si>
    <t>Fecha R1</t>
  </si>
  <si>
    <t>Días E-R1</t>
  </si>
  <si>
    <t>plantas</t>
  </si>
  <si>
    <t>inserción</t>
  </si>
  <si>
    <t>Densidad</t>
  </si>
  <si>
    <t>Espigas/pl</t>
  </si>
  <si>
    <t>%</t>
  </si>
  <si>
    <t>(14,5% H°)</t>
  </si>
  <si>
    <t>ACA</t>
  </si>
  <si>
    <t>ACA 470 VT3P</t>
  </si>
  <si>
    <t>ACA 473 VT3P</t>
  </si>
  <si>
    <t>ACA 476 VT3P</t>
  </si>
  <si>
    <t>ACA 481 VT3P</t>
  </si>
  <si>
    <t>ACA 482 VT3P</t>
  </si>
  <si>
    <t>ACA 484 VT3P</t>
  </si>
  <si>
    <t>ACA 490 VT3P</t>
  </si>
  <si>
    <t>ACA EXP 22MZ238 VT3P</t>
  </si>
  <si>
    <t>Nidera</t>
  </si>
  <si>
    <t>NS 7621 VIP3</t>
  </si>
  <si>
    <t>NS 7921 CL VIP3</t>
  </si>
  <si>
    <t>Ax 7761 vt3p</t>
  </si>
  <si>
    <t>Brevant</t>
  </si>
  <si>
    <t>BRV 8421 PWUEN</t>
  </si>
  <si>
    <t>BRV 8380PWUE</t>
  </si>
  <si>
    <t>BRV 8472PWUN</t>
  </si>
  <si>
    <t>Syngenta</t>
  </si>
  <si>
    <t>NK 870 viptera 3</t>
  </si>
  <si>
    <t>NK 842 viptera 3</t>
  </si>
  <si>
    <t>SPS</t>
  </si>
  <si>
    <t>SPS2743 VIP3</t>
  </si>
  <si>
    <t>KWS</t>
  </si>
  <si>
    <t>KM3916 VIP3</t>
  </si>
  <si>
    <t>KM4216 VIP3</t>
  </si>
  <si>
    <t>KWS 13-160 VIP3</t>
  </si>
  <si>
    <t>AGS</t>
  </si>
  <si>
    <t>La Tijereta</t>
  </si>
  <si>
    <t>Qseed</t>
  </si>
  <si>
    <t>QS72-01</t>
  </si>
  <si>
    <t>QS72-01 PLUS</t>
  </si>
  <si>
    <t>Don Saul</t>
  </si>
  <si>
    <t>Promedio</t>
  </si>
  <si>
    <t>dms P&lt;0,05</t>
  </si>
  <si>
    <t>C.V. %</t>
  </si>
  <si>
    <t>Màximo</t>
  </si>
  <si>
    <t>Mínimo</t>
  </si>
  <si>
    <t>n.s.</t>
  </si>
  <si>
    <t>*</t>
  </si>
  <si>
    <t xml:space="preserve">dms= Diferencias mínimas significativas P&lt;0,05 </t>
  </si>
  <si>
    <t xml:space="preserve">C.V.= Coeficiente de variación </t>
  </si>
  <si>
    <t>n.s. sin efecto significativo del genotipo | * efecto significativo del genotipo</t>
  </si>
  <si>
    <t>Don Saúl 1</t>
  </si>
  <si>
    <t>Experimental H 72</t>
  </si>
  <si>
    <t>DK 72-72 VT3P</t>
  </si>
  <si>
    <t>DK 73-03 VT3P</t>
  </si>
  <si>
    <t>LT 718 VT3P</t>
  </si>
  <si>
    <t>LT 725 VT3P</t>
  </si>
  <si>
    <t>Dekalb</t>
  </si>
  <si>
    <t>MH5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</si>
</sst>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14" fontId="3" fillId="0" borderId="0" xfId="0" applyNumberFormat="1" applyFont="1"/>
    <xf numFmtId="0" fontId="6" fillId="0" borderId="0" xfId="0" applyFont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9" fillId="0" borderId="0" xfId="0" applyFont="1"/>
    <xf numFmtId="14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164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0" fontId="8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" fontId="4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1</xdr:rowOff>
    </xdr:from>
    <xdr:to>
      <xdr:col>9</xdr:col>
      <xdr:colOff>85725</xdr:colOff>
      <xdr:row>3</xdr:row>
      <xdr:rowOff>35941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5F88D6-A262-4296-9A52-E4DB29187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1" y="1"/>
          <a:ext cx="847724" cy="607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9C669-F59F-47CE-ACF5-03C765E2AA38}">
  <dimension ref="A1:M52"/>
  <sheetViews>
    <sheetView tabSelected="1" workbookViewId="0">
      <selection activeCell="C36" sqref="C36"/>
    </sheetView>
  </sheetViews>
  <sheetFormatPr baseColWidth="10" defaultRowHeight="15" x14ac:dyDescent="0.25"/>
  <cols>
    <col min="3" max="3" width="22.5703125" bestFit="1" customWidth="1"/>
  </cols>
  <sheetData>
    <row r="1" spans="1:13" ht="15.75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3" t="s">
        <v>1</v>
      </c>
      <c r="M1" s="4" t="s">
        <v>2</v>
      </c>
    </row>
    <row r="2" spans="1:13" ht="15.75" x14ac:dyDescent="0.25">
      <c r="A2" s="27" t="s">
        <v>3</v>
      </c>
      <c r="B2" s="27"/>
      <c r="C2" s="27"/>
      <c r="D2" s="27"/>
      <c r="E2" s="27"/>
      <c r="F2" s="27"/>
      <c r="G2" s="27"/>
      <c r="H2" s="5"/>
      <c r="I2" s="1"/>
      <c r="J2" s="1"/>
      <c r="K2" s="1"/>
      <c r="L2" s="3" t="s">
        <v>4</v>
      </c>
      <c r="M2" s="6">
        <v>59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 t="s">
        <v>5</v>
      </c>
      <c r="M3" s="6">
        <v>106</v>
      </c>
    </row>
    <row r="4" spans="1:13" x14ac:dyDescent="0.25">
      <c r="A4" s="3" t="s">
        <v>6</v>
      </c>
      <c r="B4" s="3"/>
      <c r="C4" s="7">
        <v>44883</v>
      </c>
      <c r="D4" s="3" t="s">
        <v>7</v>
      </c>
      <c r="E4" s="8"/>
      <c r="F4" s="7"/>
      <c r="G4" s="1"/>
      <c r="H4" s="1"/>
      <c r="I4" s="1"/>
      <c r="J4" s="1" t="s">
        <v>8</v>
      </c>
      <c r="K4" s="1"/>
      <c r="L4" s="3" t="s">
        <v>9</v>
      </c>
      <c r="M4" s="6">
        <v>60</v>
      </c>
    </row>
    <row r="5" spans="1:13" x14ac:dyDescent="0.25">
      <c r="A5" s="3" t="s">
        <v>10</v>
      </c>
      <c r="B5" s="3"/>
      <c r="C5" s="7"/>
      <c r="D5" s="3"/>
      <c r="E5" s="8"/>
      <c r="F5" s="7"/>
      <c r="G5" s="1"/>
      <c r="H5" s="1"/>
      <c r="I5" s="1"/>
      <c r="J5" s="1"/>
      <c r="K5" s="1"/>
      <c r="L5" s="3" t="s">
        <v>11</v>
      </c>
      <c r="M5" s="6">
        <v>80</v>
      </c>
    </row>
    <row r="6" spans="1:13" x14ac:dyDescent="0.25">
      <c r="A6" s="4" t="s">
        <v>12</v>
      </c>
      <c r="B6" s="3"/>
      <c r="C6" s="7"/>
      <c r="D6" s="3"/>
      <c r="E6" s="8"/>
      <c r="F6" s="7"/>
      <c r="G6" s="1"/>
      <c r="H6" s="1"/>
      <c r="I6" s="1"/>
      <c r="J6" s="1"/>
      <c r="K6" s="1"/>
      <c r="L6" s="3" t="s">
        <v>13</v>
      </c>
      <c r="M6" s="6">
        <v>127</v>
      </c>
    </row>
    <row r="7" spans="1:13" x14ac:dyDescent="0.25">
      <c r="A7" s="3" t="s">
        <v>14</v>
      </c>
      <c r="B7" s="3"/>
      <c r="C7" s="3"/>
      <c r="D7" s="8"/>
      <c r="E7" s="8"/>
      <c r="F7" s="8"/>
      <c r="G7" s="1"/>
      <c r="H7" s="1"/>
      <c r="I7" s="1"/>
      <c r="J7" s="1"/>
      <c r="K7" s="1"/>
      <c r="L7" s="3" t="s">
        <v>15</v>
      </c>
      <c r="M7" s="6">
        <v>66</v>
      </c>
    </row>
    <row r="8" spans="1:13" x14ac:dyDescent="0.25">
      <c r="A8" s="3" t="s">
        <v>16</v>
      </c>
      <c r="B8" s="3"/>
      <c r="C8" s="3"/>
      <c r="D8" s="1"/>
      <c r="E8" s="1"/>
      <c r="F8" s="1"/>
      <c r="G8" s="1"/>
      <c r="H8" s="1"/>
      <c r="I8" s="1"/>
      <c r="J8" s="1"/>
      <c r="K8" s="1"/>
      <c r="L8" s="3" t="s">
        <v>17</v>
      </c>
      <c r="M8" s="6">
        <v>50</v>
      </c>
    </row>
    <row r="9" spans="1:13" x14ac:dyDescent="0.25">
      <c r="A9" s="3" t="s">
        <v>18</v>
      </c>
      <c r="B9" s="3"/>
      <c r="C9" s="3"/>
      <c r="D9" s="8"/>
      <c r="E9" s="8"/>
      <c r="F9" s="8"/>
      <c r="G9" s="1"/>
      <c r="H9" s="1"/>
      <c r="I9" s="1"/>
      <c r="J9" s="1"/>
      <c r="K9" s="1"/>
      <c r="L9" s="3" t="s">
        <v>19</v>
      </c>
      <c r="M9" s="6">
        <v>192</v>
      </c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E11" s="6"/>
      <c r="F11" s="28" t="s">
        <v>20</v>
      </c>
      <c r="G11" s="29"/>
      <c r="H11" s="1"/>
      <c r="I11" s="1"/>
      <c r="J11" s="9" t="s">
        <v>21</v>
      </c>
      <c r="K11" s="10" t="s">
        <v>22</v>
      </c>
    </row>
    <row r="12" spans="1:13" x14ac:dyDescent="0.25">
      <c r="A12" s="11" t="s">
        <v>23</v>
      </c>
      <c r="B12" s="12" t="s">
        <v>24</v>
      </c>
      <c r="C12" s="12" t="s">
        <v>25</v>
      </c>
      <c r="D12" s="11" t="s">
        <v>26</v>
      </c>
      <c r="E12" s="11" t="s">
        <v>27</v>
      </c>
      <c r="F12" s="12" t="s">
        <v>28</v>
      </c>
      <c r="G12" s="12" t="s">
        <v>29</v>
      </c>
      <c r="H12" s="12" t="s">
        <v>30</v>
      </c>
      <c r="I12" s="11" t="s">
        <v>31</v>
      </c>
      <c r="J12" s="11" t="s">
        <v>32</v>
      </c>
      <c r="K12" s="11" t="s">
        <v>33</v>
      </c>
    </row>
    <row r="13" spans="1:13" x14ac:dyDescent="0.25">
      <c r="A13" s="13">
        <v>25</v>
      </c>
      <c r="B13" s="13" t="s">
        <v>82</v>
      </c>
      <c r="C13" s="13" t="s">
        <v>78</v>
      </c>
      <c r="D13" s="14">
        <f t="shared" ref="D13:D41" si="0">$C$4+E13</f>
        <v>44940</v>
      </c>
      <c r="E13" s="15">
        <v>57</v>
      </c>
      <c r="F13">
        <v>197</v>
      </c>
      <c r="G13">
        <v>85</v>
      </c>
      <c r="H13" s="15">
        <v>76363.64</v>
      </c>
      <c r="I13" s="16">
        <v>1.08</v>
      </c>
      <c r="J13" s="17">
        <v>17.23</v>
      </c>
      <c r="K13" s="15">
        <v>11420.33</v>
      </c>
      <c r="L13" s="16"/>
      <c r="M13" s="15"/>
    </row>
    <row r="14" spans="1:13" x14ac:dyDescent="0.25">
      <c r="A14" s="13">
        <v>2</v>
      </c>
      <c r="B14" s="13" t="s">
        <v>34</v>
      </c>
      <c r="C14" s="13" t="s">
        <v>36</v>
      </c>
      <c r="D14" s="14">
        <f t="shared" si="0"/>
        <v>44942</v>
      </c>
      <c r="E14" s="15">
        <v>59</v>
      </c>
      <c r="F14">
        <v>196</v>
      </c>
      <c r="G14">
        <v>70</v>
      </c>
      <c r="H14" s="15">
        <v>70303.03</v>
      </c>
      <c r="I14" s="16">
        <v>1.05</v>
      </c>
      <c r="J14" s="17">
        <v>17.13</v>
      </c>
      <c r="K14" s="15">
        <v>11015.33</v>
      </c>
      <c r="L14" s="16"/>
      <c r="M14" s="15"/>
    </row>
    <row r="15" spans="1:13" x14ac:dyDescent="0.25">
      <c r="A15" s="13">
        <v>16</v>
      </c>
      <c r="B15" s="13" t="s">
        <v>47</v>
      </c>
      <c r="C15" s="13" t="s">
        <v>50</v>
      </c>
      <c r="D15" s="14">
        <f t="shared" si="0"/>
        <v>44940</v>
      </c>
      <c r="E15" s="15">
        <v>57</v>
      </c>
      <c r="F15">
        <v>205</v>
      </c>
      <c r="G15">
        <v>95</v>
      </c>
      <c r="H15" s="15">
        <v>64848.480000000003</v>
      </c>
      <c r="I15" s="16">
        <v>1.03</v>
      </c>
      <c r="J15" s="17">
        <v>16.43</v>
      </c>
      <c r="K15" s="15">
        <v>10677.67</v>
      </c>
      <c r="L15" s="16"/>
      <c r="M15" s="15"/>
    </row>
    <row r="16" spans="1:13" x14ac:dyDescent="0.25">
      <c r="A16" s="13">
        <v>6</v>
      </c>
      <c r="B16" s="13" t="s">
        <v>34</v>
      </c>
      <c r="C16" s="13" t="s">
        <v>40</v>
      </c>
      <c r="D16" s="14">
        <f t="shared" si="0"/>
        <v>44942</v>
      </c>
      <c r="E16" s="15">
        <v>59</v>
      </c>
      <c r="F16">
        <v>217</v>
      </c>
      <c r="G16">
        <v>86</v>
      </c>
      <c r="H16" s="15">
        <v>70909.09</v>
      </c>
      <c r="I16" s="16">
        <v>1</v>
      </c>
      <c r="J16" s="17">
        <v>17.43</v>
      </c>
      <c r="K16" s="15">
        <v>10536.33</v>
      </c>
      <c r="L16" s="16"/>
      <c r="M16" s="15"/>
    </row>
    <row r="17" spans="1:13" x14ac:dyDescent="0.25">
      <c r="A17" s="13">
        <v>26</v>
      </c>
      <c r="B17" s="13" t="s">
        <v>82</v>
      </c>
      <c r="C17" s="13" t="s">
        <v>79</v>
      </c>
      <c r="D17" s="14">
        <f t="shared" si="0"/>
        <v>44942</v>
      </c>
      <c r="E17" s="15">
        <v>59</v>
      </c>
      <c r="F17">
        <v>213</v>
      </c>
      <c r="G17">
        <v>92</v>
      </c>
      <c r="H17" s="15">
        <v>66666.67</v>
      </c>
      <c r="I17" s="16">
        <v>1.1000000000000001</v>
      </c>
      <c r="J17" s="17">
        <v>16.3</v>
      </c>
      <c r="K17" s="15">
        <v>10503.67</v>
      </c>
      <c r="L17" s="16"/>
      <c r="M17" s="15"/>
    </row>
    <row r="18" spans="1:13" x14ac:dyDescent="0.25">
      <c r="A18" s="13">
        <v>27</v>
      </c>
      <c r="B18" s="13" t="s">
        <v>61</v>
      </c>
      <c r="C18" s="13" t="s">
        <v>80</v>
      </c>
      <c r="D18" s="14">
        <f t="shared" si="0"/>
        <v>44939</v>
      </c>
      <c r="E18" s="15">
        <v>56</v>
      </c>
      <c r="F18">
        <v>212</v>
      </c>
      <c r="G18">
        <v>94</v>
      </c>
      <c r="H18" s="15">
        <v>77575.759999999995</v>
      </c>
      <c r="I18" s="16">
        <v>1.05</v>
      </c>
      <c r="J18" s="17">
        <v>16.47</v>
      </c>
      <c r="K18" s="15">
        <v>10091.67</v>
      </c>
      <c r="L18" s="16"/>
      <c r="M18" s="15"/>
    </row>
    <row r="19" spans="1:13" x14ac:dyDescent="0.25">
      <c r="A19" s="13">
        <v>3</v>
      </c>
      <c r="B19" s="13" t="s">
        <v>34</v>
      </c>
      <c r="C19" s="13" t="s">
        <v>37</v>
      </c>
      <c r="D19" s="14">
        <f t="shared" si="0"/>
        <v>44945</v>
      </c>
      <c r="E19" s="15">
        <v>62</v>
      </c>
      <c r="F19">
        <v>190</v>
      </c>
      <c r="G19">
        <v>85</v>
      </c>
      <c r="H19" s="15">
        <v>67878.789999999994</v>
      </c>
      <c r="I19" s="16">
        <v>1.18</v>
      </c>
      <c r="J19" s="17">
        <v>16.73</v>
      </c>
      <c r="K19" s="15">
        <v>10000.67</v>
      </c>
      <c r="L19" s="16"/>
      <c r="M19" s="15"/>
    </row>
    <row r="20" spans="1:13" x14ac:dyDescent="0.25">
      <c r="A20" s="13">
        <v>35</v>
      </c>
      <c r="B20" s="13" t="s">
        <v>62</v>
      </c>
      <c r="C20" s="13" t="s">
        <v>64</v>
      </c>
      <c r="D20" s="14">
        <f t="shared" si="0"/>
        <v>44942</v>
      </c>
      <c r="E20" s="15">
        <v>59</v>
      </c>
      <c r="F20">
        <v>180</v>
      </c>
      <c r="G20">
        <v>82</v>
      </c>
      <c r="H20" s="15">
        <v>70303.03</v>
      </c>
      <c r="I20" s="16">
        <v>0.95</v>
      </c>
      <c r="J20" s="17">
        <v>17.3</v>
      </c>
      <c r="K20" s="15">
        <v>9991</v>
      </c>
      <c r="L20" s="16"/>
      <c r="M20" s="15"/>
    </row>
    <row r="21" spans="1:13" x14ac:dyDescent="0.25">
      <c r="A21" s="13">
        <v>15</v>
      </c>
      <c r="B21" s="13" t="s">
        <v>47</v>
      </c>
      <c r="C21" s="13" t="s">
        <v>49</v>
      </c>
      <c r="D21" s="14">
        <f t="shared" si="0"/>
        <v>44938</v>
      </c>
      <c r="E21" s="15">
        <v>55</v>
      </c>
      <c r="F21">
        <v>190</v>
      </c>
      <c r="G21">
        <v>80</v>
      </c>
      <c r="H21" s="15">
        <v>71515.149999999994</v>
      </c>
      <c r="I21" s="16">
        <v>0.97</v>
      </c>
      <c r="J21" s="17">
        <v>16.829999999999998</v>
      </c>
      <c r="K21" s="15">
        <v>9779.33</v>
      </c>
      <c r="L21" s="16"/>
      <c r="M21" s="15"/>
    </row>
    <row r="22" spans="1:13" x14ac:dyDescent="0.25">
      <c r="A22" s="13">
        <v>14</v>
      </c>
      <c r="B22" s="13" t="s">
        <v>47</v>
      </c>
      <c r="C22" s="13" t="s">
        <v>48</v>
      </c>
      <c r="D22" s="14">
        <f t="shared" si="0"/>
        <v>44940</v>
      </c>
      <c r="E22" s="15">
        <v>57</v>
      </c>
      <c r="F22">
        <v>240</v>
      </c>
      <c r="G22">
        <v>95</v>
      </c>
      <c r="H22" s="15">
        <v>75151.520000000004</v>
      </c>
      <c r="I22" s="16">
        <v>0.95</v>
      </c>
      <c r="J22" s="17">
        <v>17.100000000000001</v>
      </c>
      <c r="K22" s="15">
        <v>9685</v>
      </c>
      <c r="L22" s="16"/>
      <c r="M22" s="15"/>
    </row>
    <row r="23" spans="1:13" x14ac:dyDescent="0.25">
      <c r="A23" s="13">
        <v>4</v>
      </c>
      <c r="B23" s="13" t="s">
        <v>34</v>
      </c>
      <c r="C23" s="13" t="s">
        <v>38</v>
      </c>
      <c r="D23" s="14">
        <f t="shared" si="0"/>
        <v>44944</v>
      </c>
      <c r="E23" s="15">
        <v>61</v>
      </c>
      <c r="F23">
        <v>195</v>
      </c>
      <c r="G23">
        <v>88</v>
      </c>
      <c r="H23" s="15">
        <v>70909.09</v>
      </c>
      <c r="I23" s="16">
        <v>1.02</v>
      </c>
      <c r="J23" s="17">
        <v>17.43</v>
      </c>
      <c r="K23" s="15">
        <v>9148.33</v>
      </c>
      <c r="L23" s="16"/>
      <c r="M23" s="15"/>
    </row>
    <row r="24" spans="1:13" x14ac:dyDescent="0.25">
      <c r="A24" s="13">
        <v>10</v>
      </c>
      <c r="B24" s="13" t="s">
        <v>43</v>
      </c>
      <c r="C24" s="13" t="s">
        <v>45</v>
      </c>
      <c r="D24" s="14">
        <f t="shared" si="0"/>
        <v>44940</v>
      </c>
      <c r="E24" s="15">
        <v>57</v>
      </c>
      <c r="F24">
        <v>222</v>
      </c>
      <c r="G24">
        <v>110</v>
      </c>
      <c r="H24" s="15">
        <v>83030.3</v>
      </c>
      <c r="I24" s="16">
        <v>0.81</v>
      </c>
      <c r="J24" s="17">
        <v>17.37</v>
      </c>
      <c r="K24" s="15">
        <v>9043</v>
      </c>
      <c r="L24" s="16"/>
      <c r="M24" s="15"/>
    </row>
    <row r="25" spans="1:13" x14ac:dyDescent="0.25">
      <c r="A25" s="13">
        <v>11</v>
      </c>
      <c r="B25" s="13" t="s">
        <v>43</v>
      </c>
      <c r="C25" s="13" t="s">
        <v>46</v>
      </c>
      <c r="D25" s="14">
        <f t="shared" si="0"/>
        <v>44941</v>
      </c>
      <c r="E25" s="15">
        <v>58</v>
      </c>
      <c r="F25">
        <v>221</v>
      </c>
      <c r="G25">
        <v>109</v>
      </c>
      <c r="H25" s="15">
        <v>77575.759999999995</v>
      </c>
      <c r="I25" s="16">
        <v>0.89</v>
      </c>
      <c r="J25" s="17">
        <v>18.100000000000001</v>
      </c>
      <c r="K25" s="15">
        <v>9009.33</v>
      </c>
      <c r="L25" s="16"/>
      <c r="M25" s="15"/>
    </row>
    <row r="26" spans="1:13" x14ac:dyDescent="0.25">
      <c r="A26" s="13">
        <v>28</v>
      </c>
      <c r="B26" s="13" t="s">
        <v>61</v>
      </c>
      <c r="C26" s="13" t="s">
        <v>81</v>
      </c>
      <c r="D26" s="14">
        <f t="shared" si="0"/>
        <v>44941</v>
      </c>
      <c r="E26" s="15">
        <v>58</v>
      </c>
      <c r="F26">
        <v>214</v>
      </c>
      <c r="G26">
        <v>91</v>
      </c>
      <c r="H26" s="15">
        <v>75757.58</v>
      </c>
      <c r="I26" s="16">
        <v>0.92</v>
      </c>
      <c r="J26" s="17">
        <v>17.170000000000002</v>
      </c>
      <c r="K26" s="15">
        <v>8927</v>
      </c>
      <c r="L26" s="16"/>
      <c r="M26" s="15"/>
    </row>
    <row r="27" spans="1:13" x14ac:dyDescent="0.25">
      <c r="A27" s="13">
        <v>19</v>
      </c>
      <c r="B27" s="13" t="s">
        <v>54</v>
      </c>
      <c r="C27" s="13" t="s">
        <v>55</v>
      </c>
      <c r="D27" s="14">
        <f t="shared" si="0"/>
        <v>44941</v>
      </c>
      <c r="E27" s="15">
        <v>58</v>
      </c>
      <c r="F27">
        <v>230</v>
      </c>
      <c r="G27">
        <v>110</v>
      </c>
      <c r="H27" s="15">
        <v>72121.210000000006</v>
      </c>
      <c r="I27" s="16">
        <v>1.02</v>
      </c>
      <c r="J27" s="17">
        <v>17.97</v>
      </c>
      <c r="K27" s="15">
        <v>8847</v>
      </c>
      <c r="L27" s="16"/>
      <c r="M27" s="15"/>
    </row>
    <row r="28" spans="1:13" x14ac:dyDescent="0.25">
      <c r="A28" s="13">
        <v>21</v>
      </c>
      <c r="B28" s="13" t="s">
        <v>56</v>
      </c>
      <c r="C28" s="13" t="s">
        <v>58</v>
      </c>
      <c r="D28" s="14">
        <f t="shared" si="0"/>
        <v>44943</v>
      </c>
      <c r="E28" s="15">
        <v>60</v>
      </c>
      <c r="F28">
        <v>215</v>
      </c>
      <c r="G28">
        <v>99</v>
      </c>
      <c r="H28" s="15">
        <v>61818.18</v>
      </c>
      <c r="I28" s="16">
        <v>1.04</v>
      </c>
      <c r="J28" s="17">
        <v>17.170000000000002</v>
      </c>
      <c r="K28" s="15">
        <v>8789</v>
      </c>
      <c r="L28" s="16"/>
      <c r="M28" s="15"/>
    </row>
    <row r="29" spans="1:13" x14ac:dyDescent="0.25">
      <c r="A29" s="13">
        <v>7</v>
      </c>
      <c r="B29" s="13" t="s">
        <v>34</v>
      </c>
      <c r="C29" s="13" t="s">
        <v>41</v>
      </c>
      <c r="D29" s="14">
        <f t="shared" si="0"/>
        <v>44941</v>
      </c>
      <c r="E29" s="15">
        <v>58</v>
      </c>
      <c r="F29">
        <v>187</v>
      </c>
      <c r="G29">
        <v>79</v>
      </c>
      <c r="H29" s="15">
        <v>68484.850000000006</v>
      </c>
      <c r="I29" s="16">
        <v>1.1000000000000001</v>
      </c>
      <c r="J29" s="17">
        <v>17.47</v>
      </c>
      <c r="K29" s="15">
        <v>8761.67</v>
      </c>
      <c r="L29" s="16"/>
      <c r="M29" s="15"/>
    </row>
    <row r="30" spans="1:13" x14ac:dyDescent="0.25">
      <c r="A30">
        <v>38</v>
      </c>
      <c r="B30" s="1" t="s">
        <v>65</v>
      </c>
      <c r="C30" s="1" t="s">
        <v>77</v>
      </c>
      <c r="D30" s="14">
        <f t="shared" si="0"/>
        <v>44939</v>
      </c>
      <c r="E30" s="18">
        <v>56</v>
      </c>
      <c r="F30">
        <v>213</v>
      </c>
      <c r="G30">
        <v>94</v>
      </c>
      <c r="H30" s="19">
        <v>66666.67</v>
      </c>
      <c r="I30" s="17">
        <v>1.27</v>
      </c>
      <c r="J30" s="17">
        <v>16.63</v>
      </c>
      <c r="K30" s="19">
        <v>8587.33</v>
      </c>
      <c r="L30" s="16"/>
      <c r="M30" s="15"/>
    </row>
    <row r="31" spans="1:13" x14ac:dyDescent="0.25">
      <c r="A31" s="13">
        <v>22</v>
      </c>
      <c r="B31" s="13" t="s">
        <v>56</v>
      </c>
      <c r="C31" s="13" t="s">
        <v>59</v>
      </c>
      <c r="D31" s="14">
        <f t="shared" si="0"/>
        <v>44944</v>
      </c>
      <c r="E31" s="15">
        <v>61</v>
      </c>
      <c r="F31">
        <v>188</v>
      </c>
      <c r="G31">
        <v>90</v>
      </c>
      <c r="H31" s="15">
        <v>71515.149999999994</v>
      </c>
      <c r="I31" s="16">
        <v>1</v>
      </c>
      <c r="J31" s="17">
        <v>16.93</v>
      </c>
      <c r="K31" s="15">
        <v>8521.67</v>
      </c>
      <c r="L31" s="16"/>
      <c r="M31" s="15"/>
    </row>
    <row r="32" spans="1:13" x14ac:dyDescent="0.25">
      <c r="A32" s="13">
        <v>9</v>
      </c>
      <c r="B32" s="13" t="s">
        <v>43</v>
      </c>
      <c r="C32" s="13" t="s">
        <v>44</v>
      </c>
      <c r="D32" s="14">
        <f t="shared" si="0"/>
        <v>44951</v>
      </c>
      <c r="E32" s="15">
        <v>68</v>
      </c>
      <c r="F32">
        <v>218</v>
      </c>
      <c r="G32">
        <v>93</v>
      </c>
      <c r="H32" s="15">
        <v>72121.210000000006</v>
      </c>
      <c r="I32" s="16">
        <v>0.92</v>
      </c>
      <c r="J32" s="17">
        <v>19.23</v>
      </c>
      <c r="K32" s="15">
        <v>8490.33</v>
      </c>
      <c r="L32" s="16"/>
      <c r="M32" s="15"/>
    </row>
    <row r="33" spans="1:13" x14ac:dyDescent="0.25">
      <c r="A33" s="13">
        <v>20</v>
      </c>
      <c r="B33" s="13" t="s">
        <v>56</v>
      </c>
      <c r="C33" s="13" t="s">
        <v>57</v>
      </c>
      <c r="D33" s="14">
        <f t="shared" si="0"/>
        <v>44941</v>
      </c>
      <c r="E33" s="15">
        <v>58</v>
      </c>
      <c r="F33">
        <v>200</v>
      </c>
      <c r="G33">
        <v>93</v>
      </c>
      <c r="H33" s="15">
        <v>60606.06</v>
      </c>
      <c r="I33" s="16">
        <v>0.89</v>
      </c>
      <c r="J33" s="17">
        <v>16.8</v>
      </c>
      <c r="K33" s="15">
        <v>8388</v>
      </c>
      <c r="L33" s="16"/>
      <c r="M33" s="15"/>
    </row>
    <row r="34" spans="1:13" x14ac:dyDescent="0.25">
      <c r="A34" s="13">
        <v>1</v>
      </c>
      <c r="B34" s="13" t="s">
        <v>34</v>
      </c>
      <c r="C34" s="13" t="s">
        <v>35</v>
      </c>
      <c r="D34" s="14">
        <f t="shared" si="0"/>
        <v>44943</v>
      </c>
      <c r="E34" s="15">
        <v>60</v>
      </c>
      <c r="F34">
        <v>177</v>
      </c>
      <c r="G34">
        <v>80</v>
      </c>
      <c r="H34" s="15">
        <v>69090.91</v>
      </c>
      <c r="I34" s="16">
        <v>1.02</v>
      </c>
      <c r="J34" s="17">
        <v>17.899999999999999</v>
      </c>
      <c r="K34" s="15">
        <v>8171.67</v>
      </c>
      <c r="L34" s="16"/>
      <c r="M34" s="15"/>
    </row>
    <row r="35" spans="1:13" x14ac:dyDescent="0.25">
      <c r="A35" s="13">
        <v>23</v>
      </c>
      <c r="B35" s="13" t="s">
        <v>60</v>
      </c>
      <c r="C35" s="13" t="s">
        <v>83</v>
      </c>
      <c r="D35" s="14">
        <f t="shared" si="0"/>
        <v>44939</v>
      </c>
      <c r="E35" s="15">
        <v>56</v>
      </c>
      <c r="F35">
        <v>188</v>
      </c>
      <c r="G35">
        <v>72</v>
      </c>
      <c r="H35" s="15">
        <v>67878.789999999994</v>
      </c>
      <c r="I35" s="16">
        <v>1.1200000000000001</v>
      </c>
      <c r="J35" s="17">
        <v>17.57</v>
      </c>
      <c r="K35" s="15">
        <v>8054</v>
      </c>
      <c r="L35" s="16"/>
      <c r="M35" s="15"/>
    </row>
    <row r="36" spans="1:13" x14ac:dyDescent="0.25">
      <c r="A36" s="13">
        <v>5</v>
      </c>
      <c r="B36" s="13" t="s">
        <v>34</v>
      </c>
      <c r="C36" s="13" t="s">
        <v>39</v>
      </c>
      <c r="D36" s="14">
        <f t="shared" si="0"/>
        <v>44941</v>
      </c>
      <c r="E36" s="15">
        <v>58</v>
      </c>
      <c r="F36">
        <v>197</v>
      </c>
      <c r="G36">
        <v>88</v>
      </c>
      <c r="H36" s="15">
        <v>64242.42</v>
      </c>
      <c r="I36" s="16">
        <v>1.04</v>
      </c>
      <c r="J36" s="17">
        <v>18.670000000000002</v>
      </c>
      <c r="K36" s="15">
        <v>7739.67</v>
      </c>
      <c r="L36" s="16"/>
      <c r="M36" s="15"/>
    </row>
    <row r="37" spans="1:13" x14ac:dyDescent="0.25">
      <c r="A37" s="13">
        <v>17</v>
      </c>
      <c r="B37" s="13" t="s">
        <v>51</v>
      </c>
      <c r="C37" s="13" t="s">
        <v>52</v>
      </c>
      <c r="D37" s="14">
        <f t="shared" si="0"/>
        <v>44941</v>
      </c>
      <c r="E37" s="15">
        <v>58</v>
      </c>
      <c r="F37">
        <v>223</v>
      </c>
      <c r="G37">
        <v>96</v>
      </c>
      <c r="H37" s="15">
        <v>70909.09</v>
      </c>
      <c r="I37" s="16">
        <v>0.91</v>
      </c>
      <c r="J37" s="17">
        <v>17.829999999999998</v>
      </c>
      <c r="K37" s="15">
        <v>7468</v>
      </c>
      <c r="L37" s="16"/>
      <c r="M37" s="15"/>
    </row>
    <row r="38" spans="1:13" x14ac:dyDescent="0.25">
      <c r="A38" s="13">
        <v>8</v>
      </c>
      <c r="B38" s="13" t="s">
        <v>34</v>
      </c>
      <c r="C38" s="13" t="s">
        <v>42</v>
      </c>
      <c r="D38" s="14">
        <f t="shared" si="0"/>
        <v>44940</v>
      </c>
      <c r="E38" s="15">
        <v>57</v>
      </c>
      <c r="F38">
        <v>210</v>
      </c>
      <c r="G38">
        <v>90</v>
      </c>
      <c r="H38" s="15">
        <v>63030.3</v>
      </c>
      <c r="I38" s="16">
        <v>1.04</v>
      </c>
      <c r="J38" s="17">
        <v>17.5</v>
      </c>
      <c r="K38" s="15">
        <v>7122.33</v>
      </c>
      <c r="L38" s="16"/>
      <c r="M38" s="15"/>
    </row>
    <row r="39" spans="1:13" x14ac:dyDescent="0.25">
      <c r="A39" s="13">
        <v>18</v>
      </c>
      <c r="B39" s="13" t="s">
        <v>51</v>
      </c>
      <c r="C39" s="13" t="s">
        <v>53</v>
      </c>
      <c r="D39" s="14">
        <f t="shared" si="0"/>
        <v>44943</v>
      </c>
      <c r="E39" s="15">
        <v>60</v>
      </c>
      <c r="F39">
        <v>220</v>
      </c>
      <c r="G39">
        <v>93</v>
      </c>
      <c r="H39" s="15">
        <v>70303.03</v>
      </c>
      <c r="I39" s="16">
        <v>0.89</v>
      </c>
      <c r="J39" s="17">
        <v>17.37</v>
      </c>
      <c r="K39" s="15">
        <v>6985.67</v>
      </c>
      <c r="L39" s="16"/>
      <c r="M39" s="15"/>
    </row>
    <row r="40" spans="1:13" x14ac:dyDescent="0.25">
      <c r="A40" s="13">
        <v>34</v>
      </c>
      <c r="B40" s="13" t="s">
        <v>62</v>
      </c>
      <c r="C40" s="13" t="s">
        <v>63</v>
      </c>
      <c r="D40" s="14">
        <f t="shared" si="0"/>
        <v>44940</v>
      </c>
      <c r="E40" s="15">
        <v>57</v>
      </c>
      <c r="F40">
        <v>164</v>
      </c>
      <c r="G40">
        <v>60</v>
      </c>
      <c r="H40" s="15">
        <v>72727.27</v>
      </c>
      <c r="I40" s="16">
        <v>0.79</v>
      </c>
      <c r="J40" s="17">
        <v>18.23</v>
      </c>
      <c r="K40" s="15">
        <v>5305.33</v>
      </c>
      <c r="L40" s="13"/>
      <c r="M40" s="13"/>
    </row>
    <row r="41" spans="1:13" x14ac:dyDescent="0.25">
      <c r="A41" s="13">
        <v>36</v>
      </c>
      <c r="B41" s="13" t="s">
        <v>65</v>
      </c>
      <c r="C41" s="13" t="s">
        <v>76</v>
      </c>
      <c r="D41" s="14">
        <f t="shared" si="0"/>
        <v>44938</v>
      </c>
      <c r="E41" s="15">
        <v>55</v>
      </c>
      <c r="F41">
        <v>185</v>
      </c>
      <c r="G41">
        <v>87</v>
      </c>
      <c r="H41" s="15">
        <v>65454.55</v>
      </c>
      <c r="I41" s="16">
        <v>0.89</v>
      </c>
      <c r="J41" s="17">
        <v>16.829999999999998</v>
      </c>
      <c r="K41" s="15">
        <v>4473</v>
      </c>
    </row>
    <row r="42" spans="1:13" x14ac:dyDescent="0.25">
      <c r="B42" s="1"/>
      <c r="C42" s="1"/>
      <c r="D42" s="14"/>
      <c r="E42" s="18"/>
      <c r="H42" s="19"/>
      <c r="I42" s="17"/>
      <c r="J42" s="17"/>
      <c r="K42" s="19"/>
    </row>
    <row r="43" spans="1:13" x14ac:dyDescent="0.25">
      <c r="B43" s="1"/>
      <c r="C43" s="20" t="s">
        <v>66</v>
      </c>
      <c r="D43" s="21">
        <f t="shared" ref="D43" si="1">AVERAGE(D13:D40)</f>
        <v>44941.535714285717</v>
      </c>
      <c r="E43" s="22">
        <f t="shared" ref="E43:K43" si="2">AVERAGE(E13:E41)</f>
        <v>58.413793103448278</v>
      </c>
      <c r="F43" s="22">
        <f t="shared" si="2"/>
        <v>203.68965517241378</v>
      </c>
      <c r="G43" s="22">
        <f t="shared" si="2"/>
        <v>89.172413793103445</v>
      </c>
      <c r="H43" s="22">
        <f t="shared" si="2"/>
        <v>70198.537241379308</v>
      </c>
      <c r="I43" s="23">
        <f t="shared" si="2"/>
        <v>0.99793103448275866</v>
      </c>
      <c r="J43" s="23">
        <f t="shared" si="2"/>
        <v>17.348965517241378</v>
      </c>
      <c r="K43" s="23">
        <f t="shared" si="2"/>
        <v>8811.4941379310349</v>
      </c>
    </row>
    <row r="44" spans="1:13" x14ac:dyDescent="0.25">
      <c r="B44" s="1"/>
      <c r="C44" s="20" t="s">
        <v>67</v>
      </c>
      <c r="D44" s="23"/>
      <c r="E44" s="22"/>
      <c r="F44" s="23"/>
      <c r="G44" s="23"/>
      <c r="H44" s="23">
        <v>11930.6</v>
      </c>
      <c r="I44" s="23">
        <v>0.28999999999999998</v>
      </c>
      <c r="J44" s="23">
        <v>1.32</v>
      </c>
      <c r="K44" s="23">
        <v>4270.3</v>
      </c>
    </row>
    <row r="45" spans="1:13" x14ac:dyDescent="0.25">
      <c r="B45" s="1"/>
      <c r="C45" s="20" t="s">
        <v>68</v>
      </c>
      <c r="D45" s="23"/>
      <c r="E45" s="22"/>
      <c r="F45" s="23"/>
      <c r="G45" s="23"/>
      <c r="H45" s="23">
        <v>10.39</v>
      </c>
      <c r="I45" s="23">
        <v>18.04</v>
      </c>
      <c r="J45" s="23">
        <v>4.6500000000000004</v>
      </c>
      <c r="K45" s="23">
        <v>29.63</v>
      </c>
    </row>
    <row r="46" spans="1:13" x14ac:dyDescent="0.25">
      <c r="B46" s="1"/>
      <c r="C46" s="20" t="s">
        <v>69</v>
      </c>
      <c r="D46" s="21">
        <f t="shared" ref="D46" si="3">MAX(D13:D40)</f>
        <v>44951</v>
      </c>
      <c r="E46" s="22">
        <f t="shared" ref="E46:K46" si="4">MAX(E13:E41)</f>
        <v>68</v>
      </c>
      <c r="F46" s="22">
        <f t="shared" si="4"/>
        <v>240</v>
      </c>
      <c r="G46" s="22">
        <f t="shared" si="4"/>
        <v>110</v>
      </c>
      <c r="H46" s="22">
        <f t="shared" si="4"/>
        <v>83030.3</v>
      </c>
      <c r="I46" s="23">
        <f t="shared" si="4"/>
        <v>1.27</v>
      </c>
      <c r="J46" s="23">
        <f t="shared" si="4"/>
        <v>19.23</v>
      </c>
      <c r="K46" s="23">
        <f t="shared" si="4"/>
        <v>11420.33</v>
      </c>
    </row>
    <row r="47" spans="1:13" x14ac:dyDescent="0.25">
      <c r="B47" s="1"/>
      <c r="C47" s="20" t="s">
        <v>70</v>
      </c>
      <c r="D47" s="21">
        <f t="shared" ref="D47" si="5">MIN(D13:D40)</f>
        <v>44938</v>
      </c>
      <c r="E47" s="22">
        <f t="shared" ref="E47:K47" si="6">MIN(E13:E41)</f>
        <v>55</v>
      </c>
      <c r="F47" s="22">
        <f t="shared" si="6"/>
        <v>164</v>
      </c>
      <c r="G47" s="22">
        <f t="shared" si="6"/>
        <v>60</v>
      </c>
      <c r="H47" s="22">
        <f t="shared" si="6"/>
        <v>60606.06</v>
      </c>
      <c r="I47" s="23">
        <f t="shared" si="6"/>
        <v>0.79</v>
      </c>
      <c r="J47" s="23">
        <f t="shared" si="6"/>
        <v>16.3</v>
      </c>
      <c r="K47" s="23">
        <f t="shared" si="6"/>
        <v>4473</v>
      </c>
    </row>
    <row r="48" spans="1:13" x14ac:dyDescent="0.25">
      <c r="B48" s="1"/>
      <c r="C48" s="24"/>
      <c r="D48" s="25"/>
      <c r="E48" s="25"/>
      <c r="F48" s="25"/>
      <c r="G48" s="25"/>
      <c r="H48" s="25" t="s">
        <v>71</v>
      </c>
      <c r="I48" s="25" t="s">
        <v>71</v>
      </c>
      <c r="J48" s="25" t="s">
        <v>72</v>
      </c>
      <c r="K48" s="25" t="s">
        <v>71</v>
      </c>
    </row>
    <row r="49" spans="2:13" x14ac:dyDescent="0.25">
      <c r="B49" s="3" t="s">
        <v>73</v>
      </c>
      <c r="C49" s="3"/>
      <c r="D49" s="3"/>
      <c r="E49" s="3"/>
      <c r="F49" s="3"/>
      <c r="G49" s="1"/>
      <c r="H49" s="1"/>
      <c r="I49" s="3"/>
      <c r="J49" s="3"/>
      <c r="K49" s="3"/>
      <c r="L49" s="3"/>
      <c r="M49" s="1"/>
    </row>
    <row r="50" spans="2:13" x14ac:dyDescent="0.25">
      <c r="B50" s="3" t="s">
        <v>74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1"/>
    </row>
    <row r="51" spans="2:13" x14ac:dyDescent="0.25">
      <c r="B51" s="3" t="s">
        <v>75</v>
      </c>
      <c r="C51" s="3"/>
      <c r="D51" s="3"/>
      <c r="E51" s="3"/>
      <c r="F51" s="3"/>
      <c r="G51" s="1"/>
      <c r="H51" s="1"/>
      <c r="I51" s="3"/>
      <c r="J51" s="3"/>
      <c r="K51" s="3"/>
      <c r="L51" s="3"/>
      <c r="M51" s="26"/>
    </row>
    <row r="52" spans="2:13" x14ac:dyDescent="0.25">
      <c r="I52" s="1"/>
      <c r="J52" s="1"/>
      <c r="K52" s="1"/>
      <c r="L52" s="1"/>
      <c r="M52" s="1"/>
    </row>
  </sheetData>
  <sortState xmlns:xlrd2="http://schemas.microsoft.com/office/spreadsheetml/2017/richdata2" ref="A13:K41">
    <sortCondition descending="1" ref="K41"/>
  </sortState>
  <mergeCells count="2">
    <mergeCell ref="A2:G2"/>
    <mergeCell ref="F11:G11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2023-08-08T14:30:56Z</cp:lastPrinted>
  <dcterms:created xsi:type="dcterms:W3CDTF">2023-07-24T19:41:35Z</dcterms:created>
  <dcterms:modified xsi:type="dcterms:W3CDTF">2023-08-08T14:31:32Z</dcterms:modified>
</cp:coreProperties>
</file>