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ocuments\Back up pen drive 2020\Red Maiz\Red 21-22\Resultados\Resultados para presentar\"/>
    </mc:Choice>
  </mc:AlternateContent>
  <xr:revisionPtr revIDLastSave="0" documentId="13_ncr:1_{782156CE-B6AD-4CEC-9843-4C29DD7610B6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Barrow temprana" sheetId="1" r:id="rId1"/>
    <sheet name="Barrow tardía" sheetId="3" r:id="rId2"/>
    <sheet name="Barrow AP" sheetId="4" r:id="rId3"/>
    <sheet name="Bellocq" sheetId="5" r:id="rId4"/>
    <sheet name="Dorrego" sheetId="6" r:id="rId5"/>
    <sheet name="Precipitaciones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6" l="1"/>
  <c r="L30" i="6"/>
  <c r="K30" i="6"/>
  <c r="P30" i="6"/>
  <c r="P33" i="6"/>
  <c r="P34" i="6"/>
  <c r="O34" i="6"/>
  <c r="O33" i="6"/>
  <c r="O30" i="6"/>
  <c r="N34" i="6"/>
  <c r="M34" i="6"/>
  <c r="N33" i="6"/>
  <c r="M33" i="6"/>
  <c r="N30" i="6"/>
  <c r="M30" i="6"/>
  <c r="J30" i="6"/>
  <c r="J33" i="6"/>
  <c r="J34" i="6"/>
  <c r="I34" i="6"/>
  <c r="I33" i="6"/>
  <c r="I30" i="6"/>
  <c r="F30" i="6"/>
  <c r="G30" i="6"/>
  <c r="H30" i="6"/>
  <c r="F33" i="6"/>
  <c r="H33" i="6"/>
  <c r="F34" i="6"/>
  <c r="G34" i="6"/>
  <c r="H34" i="6"/>
  <c r="E34" i="6"/>
  <c r="E33" i="6"/>
  <c r="E30" i="6"/>
  <c r="D34" i="6"/>
  <c r="D33" i="6"/>
  <c r="D30" i="6"/>
  <c r="L34" i="6"/>
  <c r="K34" i="6"/>
  <c r="L33" i="6"/>
  <c r="K33" i="6"/>
  <c r="E34" i="5"/>
  <c r="E31" i="5"/>
  <c r="E32" i="4"/>
  <c r="P35" i="5" l="1"/>
  <c r="O35" i="5"/>
  <c r="N35" i="5"/>
  <c r="M35" i="5"/>
  <c r="L35" i="5"/>
  <c r="K35" i="5"/>
  <c r="J35" i="5"/>
  <c r="I35" i="5"/>
  <c r="H35" i="5"/>
  <c r="G35" i="5"/>
  <c r="F35" i="5"/>
  <c r="E35" i="5"/>
  <c r="D35" i="5"/>
  <c r="P34" i="5"/>
  <c r="O34" i="5"/>
  <c r="N34" i="5"/>
  <c r="M34" i="5"/>
  <c r="L34" i="5"/>
  <c r="K34" i="5"/>
  <c r="J34" i="5"/>
  <c r="I34" i="5"/>
  <c r="H34" i="5"/>
  <c r="G34" i="5"/>
  <c r="F34" i="5"/>
  <c r="D34" i="5"/>
  <c r="P31" i="5"/>
  <c r="O31" i="5"/>
  <c r="N31" i="5"/>
  <c r="M31" i="5"/>
  <c r="L31" i="5"/>
  <c r="K31" i="5"/>
  <c r="J31" i="5"/>
  <c r="I31" i="5"/>
  <c r="H31" i="5"/>
  <c r="G31" i="5"/>
  <c r="F31" i="5"/>
  <c r="D31" i="5"/>
  <c r="L35" i="4"/>
  <c r="L36" i="4"/>
  <c r="L32" i="4"/>
  <c r="K36" i="4"/>
  <c r="K35" i="4"/>
  <c r="K32" i="4"/>
  <c r="M36" i="4"/>
  <c r="N32" i="4"/>
  <c r="M32" i="4"/>
  <c r="J32" i="4"/>
  <c r="I32" i="4"/>
  <c r="N36" i="4"/>
  <c r="N35" i="4"/>
  <c r="M35" i="4"/>
  <c r="J35" i="4"/>
  <c r="J36" i="4"/>
  <c r="I35" i="4"/>
  <c r="I36" i="4"/>
  <c r="O32" i="4"/>
  <c r="O35" i="4"/>
  <c r="O36" i="4"/>
  <c r="P36" i="4"/>
  <c r="P35" i="4"/>
  <c r="P32" i="4"/>
  <c r="G35" i="4"/>
  <c r="H35" i="4"/>
  <c r="G36" i="4"/>
  <c r="H36" i="4"/>
  <c r="G32" i="4"/>
  <c r="H32" i="4"/>
  <c r="F32" i="4"/>
  <c r="F35" i="4"/>
  <c r="F36" i="4"/>
  <c r="E36" i="4"/>
  <c r="E35" i="4"/>
  <c r="D36" i="4"/>
  <c r="D35" i="4"/>
  <c r="D32" i="4"/>
  <c r="E29" i="3"/>
  <c r="E32" i="3"/>
  <c r="E33" i="3"/>
  <c r="K32" i="3"/>
  <c r="L32" i="3"/>
  <c r="K33" i="3"/>
  <c r="L33" i="3"/>
  <c r="K29" i="3"/>
  <c r="L29" i="3"/>
  <c r="K31" i="1"/>
  <c r="K34" i="1"/>
  <c r="K35" i="1"/>
  <c r="J31" i="1"/>
  <c r="J34" i="1"/>
  <c r="J35" i="1"/>
  <c r="D32" i="3"/>
  <c r="D29" i="3"/>
  <c r="P33" i="3"/>
  <c r="O33" i="3"/>
  <c r="N33" i="3"/>
  <c r="M33" i="3"/>
  <c r="J33" i="3"/>
  <c r="I33" i="3"/>
  <c r="H33" i="3"/>
  <c r="G33" i="3"/>
  <c r="F33" i="3"/>
  <c r="D33" i="3"/>
  <c r="P32" i="3"/>
  <c r="O32" i="3"/>
  <c r="N32" i="3"/>
  <c r="M32" i="3"/>
  <c r="J32" i="3"/>
  <c r="I32" i="3"/>
  <c r="H32" i="3"/>
  <c r="G32" i="3"/>
  <c r="F32" i="3"/>
  <c r="P29" i="3"/>
  <c r="O29" i="3"/>
  <c r="N29" i="3"/>
  <c r="M29" i="3"/>
  <c r="J29" i="3"/>
  <c r="I29" i="3"/>
  <c r="H29" i="3"/>
  <c r="G29" i="3"/>
  <c r="F29" i="3"/>
  <c r="E35" i="2"/>
  <c r="D35" i="2"/>
  <c r="C35" i="2"/>
  <c r="I31" i="1"/>
  <c r="L31" i="1"/>
  <c r="M31" i="1"/>
  <c r="N31" i="1"/>
  <c r="I34" i="1"/>
  <c r="L34" i="1"/>
  <c r="M34" i="1"/>
  <c r="N34" i="1"/>
  <c r="I35" i="1"/>
  <c r="L35" i="1"/>
  <c r="M35" i="1"/>
  <c r="N35" i="1"/>
  <c r="H31" i="1"/>
  <c r="H34" i="1"/>
  <c r="H35" i="1"/>
  <c r="G35" i="1"/>
  <c r="G34" i="1"/>
  <c r="G31" i="1"/>
  <c r="F35" i="1"/>
  <c r="F34" i="1"/>
  <c r="F31" i="1"/>
  <c r="O35" i="1"/>
  <c r="O34" i="1"/>
  <c r="O31" i="1"/>
  <c r="E35" i="1"/>
  <c r="E34" i="1"/>
  <c r="E31" i="1"/>
  <c r="D35" i="1"/>
  <c r="D34" i="1"/>
  <c r="D31" i="1"/>
</calcChain>
</file>

<file path=xl/sharedStrings.xml><?xml version="1.0" encoding="utf-8"?>
<sst xmlns="http://schemas.openxmlformats.org/spreadsheetml/2006/main" count="586" uniqueCount="149">
  <si>
    <t>Nº REPETICIONES:    4</t>
  </si>
  <si>
    <t>Nº HIBRIDOS: 19</t>
  </si>
  <si>
    <t>Altura (m)</t>
  </si>
  <si>
    <t>Rto corregido</t>
  </si>
  <si>
    <t>N° O</t>
  </si>
  <si>
    <t>CRIADERO</t>
  </si>
  <si>
    <t>HíBRIDO</t>
  </si>
  <si>
    <t>Fecha 
R1</t>
  </si>
  <si>
    <t>Días E-VT</t>
  </si>
  <si>
    <t>Días 
E-R1</t>
  </si>
  <si>
    <t>Planta</t>
  </si>
  <si>
    <t>Inserción espiga</t>
  </si>
  <si>
    <t>Roya</t>
  </si>
  <si>
    <t>Espigas/pl</t>
  </si>
  <si>
    <t>Humedad %</t>
  </si>
  <si>
    <t>a 14,5 %</t>
  </si>
  <si>
    <t>Letras</t>
  </si>
  <si>
    <t>ACA</t>
  </si>
  <si>
    <t>ACA 470 VT3P</t>
  </si>
  <si>
    <t>Brevant</t>
  </si>
  <si>
    <t>BRV 8472PWUN</t>
  </si>
  <si>
    <t>Nidera</t>
  </si>
  <si>
    <t>Ax 7784 Vt3P</t>
  </si>
  <si>
    <t>Syngenta</t>
  </si>
  <si>
    <t>NK 842 Víptera3</t>
  </si>
  <si>
    <t>ACA EXP. 18MZ227VT3P</t>
  </si>
  <si>
    <t>ACA 473 VT3P</t>
  </si>
  <si>
    <t>Los prados</t>
  </si>
  <si>
    <t>AMERICANA 3850 VT3P</t>
  </si>
  <si>
    <t>ACA EXP. 18MZ242VIP3</t>
  </si>
  <si>
    <t>ACA 476 VT3P</t>
  </si>
  <si>
    <t>SPS</t>
  </si>
  <si>
    <t>SPS 2743 VIP3</t>
  </si>
  <si>
    <t>ACA 484 VT3P</t>
  </si>
  <si>
    <t>LIMAGRAIN</t>
  </si>
  <si>
    <t>SRM 6620 VT3p</t>
  </si>
  <si>
    <t>ACA 481 VT3P</t>
  </si>
  <si>
    <t>NS 7621 ViP 3</t>
  </si>
  <si>
    <t>BRV 8380PWU</t>
  </si>
  <si>
    <t>NS 7921 CLViP 3</t>
  </si>
  <si>
    <t>Promedio</t>
  </si>
  <si>
    <t xml:space="preserve">dms </t>
  </si>
  <si>
    <t>CV%</t>
  </si>
  <si>
    <t>Min</t>
  </si>
  <si>
    <t>Máx</t>
  </si>
  <si>
    <t>Los valores seguidos por la misma letra no difieren significativamente P&lt;0,05</t>
  </si>
  <si>
    <t xml:space="preserve">dms= Diferencias mínimas significativas P&lt;0,05 </t>
  </si>
  <si>
    <t xml:space="preserve">C.V.= Coeficiente de variación </t>
  </si>
  <si>
    <t>Noviembre</t>
  </si>
  <si>
    <t>Diciembre</t>
  </si>
  <si>
    <t>Enero</t>
  </si>
  <si>
    <t>Febrero</t>
  </si>
  <si>
    <t>Marzo</t>
  </si>
  <si>
    <t>Abril</t>
  </si>
  <si>
    <t>n.s. sin efecto significativo del genotipo | * efecto significativo del genotipo</t>
  </si>
  <si>
    <t>*</t>
  </si>
  <si>
    <t xml:space="preserve">n.s. </t>
  </si>
  <si>
    <t>Por: Lucrecia Manso</t>
  </si>
  <si>
    <t xml:space="preserve">MAIZ-ENSAYO COMPARATIVO DE RENDIMIENTO-BARROW </t>
  </si>
  <si>
    <t>CAMPAÑA 2021-22 SIEMBRA TEMPRANA SUELO LIMITADO (52 cm entre surcos)</t>
  </si>
  <si>
    <t>Determinaciones de suelo: P =  14,8 ppm; MO=  3,55%; pH =  6,4</t>
  </si>
  <si>
    <t>Profunidad</t>
  </si>
  <si>
    <t>0-20 cm</t>
  </si>
  <si>
    <t>20-40 cm</t>
  </si>
  <si>
    <t>40-60 cm</t>
  </si>
  <si>
    <t>SIEMBRA: 27/10/2021</t>
  </si>
  <si>
    <t>EMERGENCIA: 02/11/2021</t>
  </si>
  <si>
    <r>
      <t>Scia Parcela : 12,48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(4 surcos 0,52 m x 6,8 m)        COSECHA 6,24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( 2 surcos 0,52x 6,8 m): 24/5/2022</t>
    </r>
  </si>
  <si>
    <t xml:space="preserve">HERBICIDA: ATRAZINA + ACETOCLOR (1,8 hg/ha + 2 l/ha) </t>
  </si>
  <si>
    <t xml:space="preserve">FERTILIZACION CON LA SIEMBRA: 120 kg/ha (18-46-0)      Urea: 6 hojas : 180 kg/ha </t>
  </si>
  <si>
    <r>
      <t>NO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>(ppm)</t>
    </r>
  </si>
  <si>
    <t>a</t>
  </si>
  <si>
    <t>ab</t>
  </si>
  <si>
    <t>abc</t>
  </si>
  <si>
    <t xml:space="preserve">  bc</t>
  </si>
  <si>
    <t xml:space="preserve">   bcd</t>
  </si>
  <si>
    <t xml:space="preserve">     cde</t>
  </si>
  <si>
    <t xml:space="preserve">       def</t>
  </si>
  <si>
    <t xml:space="preserve">         ef</t>
  </si>
  <si>
    <t xml:space="preserve">           fg</t>
  </si>
  <si>
    <t xml:space="preserve">             g</t>
  </si>
  <si>
    <t>Ax 7761 Vt3P</t>
  </si>
  <si>
    <t>NORD SEMILLAS</t>
  </si>
  <si>
    <t>ACRUX PWU</t>
  </si>
  <si>
    <t>PH</t>
  </si>
  <si>
    <t>P1000</t>
  </si>
  <si>
    <t>Precipitaciones 2021-2022</t>
  </si>
  <si>
    <t>Mes</t>
  </si>
  <si>
    <t>Días</t>
  </si>
  <si>
    <t>Barrow</t>
  </si>
  <si>
    <t xml:space="preserve">San Francisco </t>
  </si>
  <si>
    <t>de Bellocq</t>
  </si>
  <si>
    <t>Septiembre</t>
  </si>
  <si>
    <t>1-10</t>
  </si>
  <si>
    <t>11-20</t>
  </si>
  <si>
    <t>21-30</t>
  </si>
  <si>
    <t>Octubre</t>
  </si>
  <si>
    <t>21-31</t>
  </si>
  <si>
    <t>21-28</t>
  </si>
  <si>
    <t>Mayo</t>
  </si>
  <si>
    <t>Junio</t>
  </si>
  <si>
    <t>Dorrego</t>
  </si>
  <si>
    <t>CAMPAÑA 2021-22 SIEMBRA TARDÍA SUELO LIMITADO (52 cm entre surcos)</t>
  </si>
  <si>
    <t>SIEMBRA: 23/11/2021</t>
  </si>
  <si>
    <t>EMERGENCIA: 29/11/2021</t>
  </si>
  <si>
    <r>
      <t>Scia Parcela : 12,48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(4 surcos 0,52 m x 6,8 m)        COSECHA 6,24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( 2 surcos 0,52x 6,8 m): 22/6/2022</t>
    </r>
  </si>
  <si>
    <t>Nº HIBRIDOS: 18</t>
  </si>
  <si>
    <t>Mac fert/pl</t>
  </si>
  <si>
    <t>Mac est/pl</t>
  </si>
  <si>
    <t>n.s.</t>
  </si>
  <si>
    <t>CAMPAÑA 2021-22 SIEMBRA TEMPRANA ALTO POTENCIAL (52 cm entre surcos)</t>
  </si>
  <si>
    <t>Determinaciones de suelo: P =  22,8 ppm; MO=  3,3%; pH =  6,4</t>
  </si>
  <si>
    <t>EMERGENCIA: 01/11/2021</t>
  </si>
  <si>
    <t>SIEMBRA: 26/10/2021</t>
  </si>
  <si>
    <t>FERTILIZACION CON LA SIEMBRA: 120 kg/ha (18-46-0)      Urea: 6 hojas : 500 kg/ha + 15 kg/ha S + 800 g/ha Zn</t>
  </si>
  <si>
    <t>Bayer</t>
  </si>
  <si>
    <t>C Dk 72-72 VT3P</t>
  </si>
  <si>
    <t>La tijereta</t>
  </si>
  <si>
    <t>C LT 718 VT3P</t>
  </si>
  <si>
    <t>C LT 723 VT3P</t>
  </si>
  <si>
    <t>C Dk 72-08 VT3P</t>
  </si>
  <si>
    <t>Nº HIBRIDOS: 16</t>
  </si>
  <si>
    <t>CAMPAÑA 2021-22 SIEMBRA TEMPRANA (52 cm entre surcos)</t>
  </si>
  <si>
    <t>MAIZ-ENSAYO COMPARATIVO DE RENDIMIENTO-SAN FRANCISCO DE BELLOCQ</t>
  </si>
  <si>
    <t>FERTILIZACION PRE SIEMBRA: 270 kg/ha (N duo)      SIEMBRA: 110 kg/ha (Top Phos)</t>
  </si>
  <si>
    <t>HERBICIDA: PRESIEMBRA ATRAZINA + ACETOCLOR (1,8 hg/ha + 2 l/ha) SIEMBRA PYROXASULFONE + SAFLUFENACIL</t>
  </si>
  <si>
    <r>
      <t>Scia Parcela : 12,48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(4 surcos 0,52 m x 6,8 m)        COSECHA 6,24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( 2 surcos 0,52x 6,8 m): 13/6/2022</t>
    </r>
  </si>
  <si>
    <t>Determinaciones de suelo: P =  51,75 ppm; MO=  3,97%; pH =  6,2</t>
  </si>
  <si>
    <t>abcd</t>
  </si>
  <si>
    <t>abcde</t>
  </si>
  <si>
    <t xml:space="preserve">  bcde</t>
  </si>
  <si>
    <t xml:space="preserve">      de</t>
  </si>
  <si>
    <t xml:space="preserve">         e</t>
  </si>
  <si>
    <t>AMERICANA 3900 VT3P</t>
  </si>
  <si>
    <t>Don Mario</t>
  </si>
  <si>
    <t>DM2789VIP3</t>
  </si>
  <si>
    <t>DM2712VT3P</t>
  </si>
  <si>
    <t>Determinaciones de suelo: P =  17,4 ppm; MO=  3,17%</t>
  </si>
  <si>
    <t>SIEMBRA: 1/12/2021</t>
  </si>
  <si>
    <t>EMERGENCIA: 8/12/2021</t>
  </si>
  <si>
    <r>
      <t>Scia Parcela : 12,48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(4 surcos 0,52 m x 6,8 m)        COSECHA 6,24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( 2 surcos 0,52x 6,8 m): 5/7/2022</t>
    </r>
  </si>
  <si>
    <t xml:space="preserve">FERTILIZACION CON LA SIEMBRA: 30 kg/ha (11-52-0)+ 30 kg/ha urea + 5 kg/ha OxiZinc    Urea: 6 hojas : 70 kg/ha </t>
  </si>
  <si>
    <t xml:space="preserve">    cd</t>
  </si>
  <si>
    <t xml:space="preserve">      d</t>
  </si>
  <si>
    <t xml:space="preserve">a     </t>
  </si>
  <si>
    <t xml:space="preserve">a b   </t>
  </si>
  <si>
    <t xml:space="preserve">a b c </t>
  </si>
  <si>
    <t xml:space="preserve">  b c </t>
  </si>
  <si>
    <t xml:space="preserve">  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</si>
</sst>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bscript"/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15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/>
    <xf numFmtId="0" fontId="5" fillId="0" borderId="0" xfId="0" applyFont="1"/>
    <xf numFmtId="14" fontId="4" fillId="0" borderId="0" xfId="0" applyNumberFormat="1" applyFont="1" applyAlignment="1"/>
    <xf numFmtId="0" fontId="6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Fill="1" applyBorder="1" applyAlignment="1"/>
    <xf numFmtId="0" fontId="0" fillId="0" borderId="1" xfId="0" applyBorder="1"/>
    <xf numFmtId="0" fontId="0" fillId="0" borderId="2" xfId="0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/>
    <xf numFmtId="0" fontId="8" fillId="0" borderId="4" xfId="0" applyFont="1" applyFill="1" applyBorder="1"/>
    <xf numFmtId="16" fontId="8" fillId="0" borderId="5" xfId="0" applyNumberFormat="1" applyFont="1" applyBorder="1"/>
    <xf numFmtId="1" fontId="8" fillId="0" borderId="5" xfId="0" applyNumberFormat="1" applyFont="1" applyBorder="1"/>
    <xf numFmtId="164" fontId="8" fillId="0" borderId="5" xfId="0" applyNumberFormat="1" applyFont="1" applyFill="1" applyBorder="1"/>
    <xf numFmtId="0" fontId="8" fillId="0" borderId="6" xfId="0" applyFont="1" applyFill="1" applyBorder="1"/>
    <xf numFmtId="0" fontId="8" fillId="0" borderId="1" xfId="0" applyFont="1" applyBorder="1"/>
    <xf numFmtId="0" fontId="0" fillId="0" borderId="0" xfId="0" applyBorder="1"/>
    <xf numFmtId="16" fontId="8" fillId="0" borderId="1" xfId="0" applyNumberFormat="1" applyFont="1" applyBorder="1"/>
    <xf numFmtId="1" fontId="8" fillId="0" borderId="1" xfId="0" applyNumberFormat="1" applyFont="1" applyBorder="1"/>
    <xf numFmtId="164" fontId="8" fillId="0" borderId="1" xfId="0" applyNumberFormat="1" applyFont="1" applyFill="1" applyBorder="1"/>
    <xf numFmtId="0" fontId="4" fillId="0" borderId="0" xfId="0" applyFont="1" applyAlignment="1"/>
    <xf numFmtId="0" fontId="8" fillId="0" borderId="1" xfId="0" applyFont="1" applyBorder="1" applyAlignment="1">
      <alignment horizontal="center"/>
    </xf>
    <xf numFmtId="0" fontId="2" fillId="0" borderId="0" xfId="0" applyFont="1" applyAlignment="1"/>
    <xf numFmtId="0" fontId="6" fillId="0" borderId="3" xfId="0" applyFont="1" applyBorder="1" applyAlignment="1">
      <alignment horizontal="center"/>
    </xf>
    <xf numFmtId="16" fontId="0" fillId="0" borderId="0" xfId="0" applyNumberFormat="1" applyBorder="1"/>
    <xf numFmtId="16" fontId="6" fillId="0" borderId="0" xfId="0" applyNumberFormat="1" applyFont="1" applyBorder="1"/>
    <xf numFmtId="1" fontId="0" fillId="0" borderId="0" xfId="0" applyNumberFormat="1" applyBorder="1"/>
    <xf numFmtId="1" fontId="0" fillId="0" borderId="0" xfId="0" applyNumberFormat="1" applyBorder="1" applyAlignment="1">
      <alignment horizontal="right"/>
    </xf>
    <xf numFmtId="2" fontId="0" fillId="0" borderId="0" xfId="0" applyNumberFormat="1" applyBorder="1"/>
    <xf numFmtId="164" fontId="0" fillId="0" borderId="0" xfId="0" applyNumberFormat="1" applyBorder="1"/>
    <xf numFmtId="0" fontId="0" fillId="0" borderId="0" xfId="0" applyAlignment="1"/>
    <xf numFmtId="0" fontId="1" fillId="0" borderId="0" xfId="0" applyFont="1"/>
    <xf numFmtId="0" fontId="9" fillId="0" borderId="0" xfId="1" applyFont="1" applyFill="1"/>
    <xf numFmtId="0" fontId="5" fillId="0" borderId="0" xfId="1" applyFill="1"/>
    <xf numFmtId="0" fontId="0" fillId="0" borderId="0" xfId="0" applyFill="1"/>
    <xf numFmtId="0" fontId="9" fillId="0" borderId="0" xfId="1" applyFont="1" applyFill="1" applyAlignment="1">
      <alignment horizontal="center"/>
    </xf>
    <xf numFmtId="0" fontId="10" fillId="0" borderId="0" xfId="1" applyFont="1" applyFill="1"/>
    <xf numFmtId="0" fontId="5" fillId="0" borderId="0" xfId="1" applyFont="1" applyFill="1"/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64" fontId="0" fillId="0" borderId="0" xfId="0" applyNumberFormat="1"/>
    <xf numFmtId="164" fontId="8" fillId="0" borderId="5" xfId="0" applyNumberFormat="1" applyFont="1" applyBorder="1"/>
    <xf numFmtId="164" fontId="8" fillId="0" borderId="1" xfId="0" applyNumberFormat="1" applyFont="1" applyBorder="1"/>
    <xf numFmtId="1" fontId="0" fillId="0" borderId="1" xfId="0" applyNumberFormat="1" applyBorder="1"/>
    <xf numFmtId="0" fontId="12" fillId="2" borderId="0" xfId="0" applyFont="1" applyFill="1"/>
    <xf numFmtId="0" fontId="0" fillId="2" borderId="0" xfId="0" applyFill="1"/>
    <xf numFmtId="0" fontId="0" fillId="2" borderId="15" xfId="0" applyFill="1" applyBorder="1"/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49" fontId="5" fillId="2" borderId="18" xfId="0" applyNumberFormat="1" applyFont="1" applyFill="1" applyBorder="1" applyAlignment="1">
      <alignment horizontal="center"/>
    </xf>
    <xf numFmtId="164" fontId="5" fillId="2" borderId="18" xfId="0" applyNumberFormat="1" applyFon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164" fontId="13" fillId="2" borderId="0" xfId="0" applyNumberFormat="1" applyFont="1" applyFill="1" applyAlignment="1">
      <alignment horizontal="center"/>
    </xf>
    <xf numFmtId="164" fontId="13" fillId="2" borderId="18" xfId="0" applyNumberFormat="1" applyFont="1" applyFill="1" applyBorder="1" applyAlignment="1">
      <alignment horizontal="center"/>
    </xf>
    <xf numFmtId="49" fontId="6" fillId="2" borderId="19" xfId="0" applyNumberFormat="1" applyFont="1" applyFill="1" applyBorder="1" applyAlignment="1">
      <alignment horizontal="center"/>
    </xf>
    <xf numFmtId="164" fontId="5" fillId="2" borderId="19" xfId="0" applyNumberFormat="1" applyFont="1" applyFill="1" applyBorder="1" applyAlignment="1">
      <alignment horizontal="center"/>
    </xf>
    <xf numFmtId="49" fontId="6" fillId="2" borderId="0" xfId="0" applyNumberFormat="1" applyFont="1" applyFill="1" applyAlignment="1">
      <alignment horizontal="center"/>
    </xf>
    <xf numFmtId="49" fontId="6" fillId="2" borderId="18" xfId="0" applyNumberFormat="1" applyFont="1" applyFill="1" applyBorder="1" applyAlignment="1">
      <alignment horizontal="center"/>
    </xf>
    <xf numFmtId="49" fontId="6" fillId="2" borderId="15" xfId="0" applyNumberFormat="1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0" fontId="6" fillId="2" borderId="0" xfId="0" applyFont="1" applyFill="1"/>
    <xf numFmtId="0" fontId="5" fillId="2" borderId="0" xfId="0" applyFont="1" applyFill="1"/>
    <xf numFmtId="1" fontId="4" fillId="2" borderId="0" xfId="0" applyNumberFormat="1" applyFont="1" applyFill="1" applyAlignment="1">
      <alignment horizontal="center"/>
    </xf>
    <xf numFmtId="164" fontId="0" fillId="2" borderId="18" xfId="0" applyNumberFormat="1" applyFont="1" applyFill="1" applyBorder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8" fillId="0" borderId="1" xfId="0" applyFont="1" applyBorder="1" applyAlignment="1">
      <alignment wrapText="1"/>
    </xf>
    <xf numFmtId="0" fontId="0" fillId="0" borderId="0" xfId="0" applyFill="1" applyAlignment="1"/>
    <xf numFmtId="2" fontId="8" fillId="0" borderId="5" xfId="0" applyNumberFormat="1" applyFont="1" applyBorder="1"/>
    <xf numFmtId="2" fontId="8" fillId="0" borderId="1" xfId="0" applyNumberFormat="1" applyFont="1" applyFill="1" applyBorder="1"/>
    <xf numFmtId="2" fontId="8" fillId="0" borderId="1" xfId="0" applyNumberFormat="1" applyFont="1" applyBorder="1"/>
    <xf numFmtId="0" fontId="1" fillId="0" borderId="0" xfId="0" applyFont="1" applyFill="1" applyAlignment="1"/>
    <xf numFmtId="0" fontId="1" fillId="0" borderId="0" xfId="0" applyFont="1" applyAlignment="1"/>
    <xf numFmtId="1" fontId="8" fillId="0" borderId="1" xfId="0" applyNumberFormat="1" applyFont="1" applyFill="1" applyBorder="1"/>
    <xf numFmtId="0" fontId="6" fillId="0" borderId="3" xfId="0" applyFont="1" applyFill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6" fillId="0" borderId="3" xfId="0" applyFont="1" applyFill="1" applyBorder="1" applyAlignment="1"/>
    <xf numFmtId="1" fontId="5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0" xfId="0" applyFont="1" applyAlignment="1"/>
    <xf numFmtId="0" fontId="8" fillId="0" borderId="1" xfId="0" applyFont="1" applyBorder="1" applyAlignment="1">
      <alignment horizontal="center"/>
    </xf>
    <xf numFmtId="0" fontId="2" fillId="0" borderId="0" xfId="0" applyFont="1" applyAlignment="1"/>
    <xf numFmtId="0" fontId="6" fillId="2" borderId="0" xfId="0" applyFont="1" applyFill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5D07BF8D-2D33-4B57-8B18-BC0C81740E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Precipitaciones (mm)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025371828521432E-2"/>
          <c:y val="0.16708333333333336"/>
          <c:w val="0.89019685039370078"/>
          <c:h val="0.545424748735676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Precipitaciones!$C$3</c:f>
              <c:strCache>
                <c:ptCount val="1"/>
                <c:pt idx="0">
                  <c:v>Barrow</c:v>
                </c:pt>
              </c:strCache>
            </c:strRef>
          </c:tx>
          <c:invertIfNegative val="0"/>
          <c:cat>
            <c:multiLvlStrRef>
              <c:f>Precipitaciones!$A$5:$B$34</c:f>
              <c:multiLvlStrCache>
                <c:ptCount val="30"/>
                <c:lvl>
                  <c:pt idx="0">
                    <c:v>1-10</c:v>
                  </c:pt>
                  <c:pt idx="1">
                    <c:v>11-20</c:v>
                  </c:pt>
                  <c:pt idx="2">
                    <c:v>21-30</c:v>
                  </c:pt>
                  <c:pt idx="3">
                    <c:v>1-10</c:v>
                  </c:pt>
                  <c:pt idx="4">
                    <c:v>11-20</c:v>
                  </c:pt>
                  <c:pt idx="5">
                    <c:v>21-31</c:v>
                  </c:pt>
                  <c:pt idx="6">
                    <c:v>1-10</c:v>
                  </c:pt>
                  <c:pt idx="7">
                    <c:v>11-20</c:v>
                  </c:pt>
                  <c:pt idx="8">
                    <c:v>21-30</c:v>
                  </c:pt>
                  <c:pt idx="9">
                    <c:v>1-10</c:v>
                  </c:pt>
                  <c:pt idx="10">
                    <c:v>11-20</c:v>
                  </c:pt>
                  <c:pt idx="11">
                    <c:v>21-31</c:v>
                  </c:pt>
                  <c:pt idx="12">
                    <c:v>1-10</c:v>
                  </c:pt>
                  <c:pt idx="13">
                    <c:v>11-20</c:v>
                  </c:pt>
                  <c:pt idx="14">
                    <c:v>21-31</c:v>
                  </c:pt>
                  <c:pt idx="15">
                    <c:v>1-10</c:v>
                  </c:pt>
                  <c:pt idx="16">
                    <c:v>11-20</c:v>
                  </c:pt>
                  <c:pt idx="17">
                    <c:v>21-28</c:v>
                  </c:pt>
                  <c:pt idx="18">
                    <c:v>1-10</c:v>
                  </c:pt>
                  <c:pt idx="19">
                    <c:v>11-20</c:v>
                  </c:pt>
                  <c:pt idx="20">
                    <c:v>21-31</c:v>
                  </c:pt>
                  <c:pt idx="21">
                    <c:v>1-10</c:v>
                  </c:pt>
                  <c:pt idx="22">
                    <c:v>11-20</c:v>
                  </c:pt>
                  <c:pt idx="23">
                    <c:v>21-30</c:v>
                  </c:pt>
                  <c:pt idx="24">
                    <c:v>1-10</c:v>
                  </c:pt>
                  <c:pt idx="25">
                    <c:v>11-20</c:v>
                  </c:pt>
                  <c:pt idx="26">
                    <c:v>21-31</c:v>
                  </c:pt>
                  <c:pt idx="27">
                    <c:v>1-10</c:v>
                  </c:pt>
                  <c:pt idx="28">
                    <c:v>11-20</c:v>
                  </c:pt>
                  <c:pt idx="29">
                    <c:v>21-30</c:v>
                  </c:pt>
                </c:lvl>
                <c:lvl>
                  <c:pt idx="0">
                    <c:v>Septiembre</c:v>
                  </c:pt>
                  <c:pt idx="3">
                    <c:v>Octubre</c:v>
                  </c:pt>
                  <c:pt idx="6">
                    <c:v>Noviembre</c:v>
                  </c:pt>
                  <c:pt idx="9">
                    <c:v>Diciembre</c:v>
                  </c:pt>
                  <c:pt idx="12">
                    <c:v>Enero</c:v>
                  </c:pt>
                  <c:pt idx="15">
                    <c:v>Febrero</c:v>
                  </c:pt>
                  <c:pt idx="18">
                    <c:v>Marzo</c:v>
                  </c:pt>
                  <c:pt idx="21">
                    <c:v>Abril</c:v>
                  </c:pt>
                  <c:pt idx="24">
                    <c:v>Mayo</c:v>
                  </c:pt>
                  <c:pt idx="27">
                    <c:v>Junio</c:v>
                  </c:pt>
                </c:lvl>
              </c:multiLvlStrCache>
            </c:multiLvlStrRef>
          </c:cat>
          <c:val>
            <c:numRef>
              <c:f>Precipitaciones!$C$5:$C$34</c:f>
              <c:numCache>
                <c:formatCode>0.0</c:formatCode>
                <c:ptCount val="30"/>
                <c:pt idx="0">
                  <c:v>92.7</c:v>
                </c:pt>
                <c:pt idx="1">
                  <c:v>0</c:v>
                </c:pt>
                <c:pt idx="2">
                  <c:v>11.9</c:v>
                </c:pt>
                <c:pt idx="3">
                  <c:v>20.5</c:v>
                </c:pt>
                <c:pt idx="4">
                  <c:v>6.2</c:v>
                </c:pt>
                <c:pt idx="5">
                  <c:v>22.6</c:v>
                </c:pt>
                <c:pt idx="6">
                  <c:v>0</c:v>
                </c:pt>
                <c:pt idx="7">
                  <c:v>28.4</c:v>
                </c:pt>
                <c:pt idx="8">
                  <c:v>24.2</c:v>
                </c:pt>
                <c:pt idx="9">
                  <c:v>32.6</c:v>
                </c:pt>
                <c:pt idx="10">
                  <c:v>6.6</c:v>
                </c:pt>
                <c:pt idx="11">
                  <c:v>5.2</c:v>
                </c:pt>
                <c:pt idx="12">
                  <c:v>2.6</c:v>
                </c:pt>
                <c:pt idx="13">
                  <c:v>28.4</c:v>
                </c:pt>
                <c:pt idx="14">
                  <c:v>63.5</c:v>
                </c:pt>
                <c:pt idx="15">
                  <c:v>64.2</c:v>
                </c:pt>
                <c:pt idx="16">
                  <c:v>10.199999999999999</c:v>
                </c:pt>
                <c:pt idx="17">
                  <c:v>19.100000000000001</c:v>
                </c:pt>
                <c:pt idx="18">
                  <c:v>22.4</c:v>
                </c:pt>
                <c:pt idx="19">
                  <c:v>0</c:v>
                </c:pt>
                <c:pt idx="20">
                  <c:v>100.4</c:v>
                </c:pt>
                <c:pt idx="21">
                  <c:v>17.7</c:v>
                </c:pt>
                <c:pt idx="22">
                  <c:v>0.8</c:v>
                </c:pt>
                <c:pt idx="23">
                  <c:v>12.4</c:v>
                </c:pt>
                <c:pt idx="24">
                  <c:v>0</c:v>
                </c:pt>
                <c:pt idx="25">
                  <c:v>17.7</c:v>
                </c:pt>
                <c:pt idx="26">
                  <c:v>26</c:v>
                </c:pt>
                <c:pt idx="27">
                  <c:v>0</c:v>
                </c:pt>
                <c:pt idx="28">
                  <c:v>0</c:v>
                </c:pt>
                <c:pt idx="29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46-4F04-A65E-7A923A62DA9D}"/>
            </c:ext>
          </c:extLst>
        </c:ser>
        <c:ser>
          <c:idx val="2"/>
          <c:order val="1"/>
          <c:tx>
            <c:strRef>
              <c:f>Precipitaciones!$D$3:$D$4</c:f>
              <c:strCache>
                <c:ptCount val="2"/>
                <c:pt idx="0">
                  <c:v>San Francisco </c:v>
                </c:pt>
                <c:pt idx="1">
                  <c:v>de Bellocq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Precipitaciones!$A$5:$B$34</c:f>
              <c:multiLvlStrCache>
                <c:ptCount val="30"/>
                <c:lvl>
                  <c:pt idx="0">
                    <c:v>1-10</c:v>
                  </c:pt>
                  <c:pt idx="1">
                    <c:v>11-20</c:v>
                  </c:pt>
                  <c:pt idx="2">
                    <c:v>21-30</c:v>
                  </c:pt>
                  <c:pt idx="3">
                    <c:v>1-10</c:v>
                  </c:pt>
                  <c:pt idx="4">
                    <c:v>11-20</c:v>
                  </c:pt>
                  <c:pt idx="5">
                    <c:v>21-31</c:v>
                  </c:pt>
                  <c:pt idx="6">
                    <c:v>1-10</c:v>
                  </c:pt>
                  <c:pt idx="7">
                    <c:v>11-20</c:v>
                  </c:pt>
                  <c:pt idx="8">
                    <c:v>21-30</c:v>
                  </c:pt>
                  <c:pt idx="9">
                    <c:v>1-10</c:v>
                  </c:pt>
                  <c:pt idx="10">
                    <c:v>11-20</c:v>
                  </c:pt>
                  <c:pt idx="11">
                    <c:v>21-31</c:v>
                  </c:pt>
                  <c:pt idx="12">
                    <c:v>1-10</c:v>
                  </c:pt>
                  <c:pt idx="13">
                    <c:v>11-20</c:v>
                  </c:pt>
                  <c:pt idx="14">
                    <c:v>21-31</c:v>
                  </c:pt>
                  <c:pt idx="15">
                    <c:v>1-10</c:v>
                  </c:pt>
                  <c:pt idx="16">
                    <c:v>11-20</c:v>
                  </c:pt>
                  <c:pt idx="17">
                    <c:v>21-28</c:v>
                  </c:pt>
                  <c:pt idx="18">
                    <c:v>1-10</c:v>
                  </c:pt>
                  <c:pt idx="19">
                    <c:v>11-20</c:v>
                  </c:pt>
                  <c:pt idx="20">
                    <c:v>21-31</c:v>
                  </c:pt>
                  <c:pt idx="21">
                    <c:v>1-10</c:v>
                  </c:pt>
                  <c:pt idx="22">
                    <c:v>11-20</c:v>
                  </c:pt>
                  <c:pt idx="23">
                    <c:v>21-30</c:v>
                  </c:pt>
                  <c:pt idx="24">
                    <c:v>1-10</c:v>
                  </c:pt>
                  <c:pt idx="25">
                    <c:v>11-20</c:v>
                  </c:pt>
                  <c:pt idx="26">
                    <c:v>21-31</c:v>
                  </c:pt>
                  <c:pt idx="27">
                    <c:v>1-10</c:v>
                  </c:pt>
                  <c:pt idx="28">
                    <c:v>11-20</c:v>
                  </c:pt>
                  <c:pt idx="29">
                    <c:v>21-30</c:v>
                  </c:pt>
                </c:lvl>
                <c:lvl>
                  <c:pt idx="0">
                    <c:v>Septiembre</c:v>
                  </c:pt>
                  <c:pt idx="3">
                    <c:v>Octubre</c:v>
                  </c:pt>
                  <c:pt idx="6">
                    <c:v>Noviembre</c:v>
                  </c:pt>
                  <c:pt idx="9">
                    <c:v>Diciembre</c:v>
                  </c:pt>
                  <c:pt idx="12">
                    <c:v>Enero</c:v>
                  </c:pt>
                  <c:pt idx="15">
                    <c:v>Febrero</c:v>
                  </c:pt>
                  <c:pt idx="18">
                    <c:v>Marzo</c:v>
                  </c:pt>
                  <c:pt idx="21">
                    <c:v>Abril</c:v>
                  </c:pt>
                  <c:pt idx="24">
                    <c:v>Mayo</c:v>
                  </c:pt>
                  <c:pt idx="27">
                    <c:v>Junio</c:v>
                  </c:pt>
                </c:lvl>
              </c:multiLvlStrCache>
            </c:multiLvlStrRef>
          </c:cat>
          <c:val>
            <c:numRef>
              <c:f>Precipitaciones!$D$5:$D$34</c:f>
              <c:numCache>
                <c:formatCode>0.0</c:formatCode>
                <c:ptCount val="30"/>
                <c:pt idx="0">
                  <c:v>79</c:v>
                </c:pt>
                <c:pt idx="1">
                  <c:v>0</c:v>
                </c:pt>
                <c:pt idx="2">
                  <c:v>4</c:v>
                </c:pt>
                <c:pt idx="3">
                  <c:v>20</c:v>
                </c:pt>
                <c:pt idx="4">
                  <c:v>4</c:v>
                </c:pt>
                <c:pt idx="5">
                  <c:v>7</c:v>
                </c:pt>
                <c:pt idx="6">
                  <c:v>0</c:v>
                </c:pt>
                <c:pt idx="7">
                  <c:v>26</c:v>
                </c:pt>
                <c:pt idx="8">
                  <c:v>46</c:v>
                </c:pt>
                <c:pt idx="9">
                  <c:v>9.5</c:v>
                </c:pt>
                <c:pt idx="10">
                  <c:v>6</c:v>
                </c:pt>
                <c:pt idx="11">
                  <c:v>15</c:v>
                </c:pt>
                <c:pt idx="12">
                  <c:v>0</c:v>
                </c:pt>
                <c:pt idx="13">
                  <c:v>14.5</c:v>
                </c:pt>
                <c:pt idx="14">
                  <c:v>11</c:v>
                </c:pt>
                <c:pt idx="15">
                  <c:v>70</c:v>
                </c:pt>
                <c:pt idx="16">
                  <c:v>6</c:v>
                </c:pt>
                <c:pt idx="17">
                  <c:v>14</c:v>
                </c:pt>
                <c:pt idx="18">
                  <c:v>12</c:v>
                </c:pt>
                <c:pt idx="19">
                  <c:v>0</c:v>
                </c:pt>
                <c:pt idx="20">
                  <c:v>146</c:v>
                </c:pt>
                <c:pt idx="21">
                  <c:v>3</c:v>
                </c:pt>
                <c:pt idx="22">
                  <c:v>0</c:v>
                </c:pt>
                <c:pt idx="23">
                  <c:v>43</c:v>
                </c:pt>
                <c:pt idx="24">
                  <c:v>0</c:v>
                </c:pt>
                <c:pt idx="25">
                  <c:v>16</c:v>
                </c:pt>
                <c:pt idx="26">
                  <c:v>29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B46-4F04-A65E-7A923A62DA9D}"/>
            </c:ext>
          </c:extLst>
        </c:ser>
        <c:ser>
          <c:idx val="0"/>
          <c:order val="2"/>
          <c:tx>
            <c:strRef>
              <c:f>Precipitaciones!$E$3:$E$4</c:f>
              <c:strCache>
                <c:ptCount val="2"/>
                <c:pt idx="0">
                  <c:v>Dorrego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Precipitaciones!$A$5:$B$34</c:f>
              <c:multiLvlStrCache>
                <c:ptCount val="30"/>
                <c:lvl>
                  <c:pt idx="0">
                    <c:v>1-10</c:v>
                  </c:pt>
                  <c:pt idx="1">
                    <c:v>11-20</c:v>
                  </c:pt>
                  <c:pt idx="2">
                    <c:v>21-30</c:v>
                  </c:pt>
                  <c:pt idx="3">
                    <c:v>1-10</c:v>
                  </c:pt>
                  <c:pt idx="4">
                    <c:v>11-20</c:v>
                  </c:pt>
                  <c:pt idx="5">
                    <c:v>21-31</c:v>
                  </c:pt>
                  <c:pt idx="6">
                    <c:v>1-10</c:v>
                  </c:pt>
                  <c:pt idx="7">
                    <c:v>11-20</c:v>
                  </c:pt>
                  <c:pt idx="8">
                    <c:v>21-30</c:v>
                  </c:pt>
                  <c:pt idx="9">
                    <c:v>1-10</c:v>
                  </c:pt>
                  <c:pt idx="10">
                    <c:v>11-20</c:v>
                  </c:pt>
                  <c:pt idx="11">
                    <c:v>21-31</c:v>
                  </c:pt>
                  <c:pt idx="12">
                    <c:v>1-10</c:v>
                  </c:pt>
                  <c:pt idx="13">
                    <c:v>11-20</c:v>
                  </c:pt>
                  <c:pt idx="14">
                    <c:v>21-31</c:v>
                  </c:pt>
                  <c:pt idx="15">
                    <c:v>1-10</c:v>
                  </c:pt>
                  <c:pt idx="16">
                    <c:v>11-20</c:v>
                  </c:pt>
                  <c:pt idx="17">
                    <c:v>21-28</c:v>
                  </c:pt>
                  <c:pt idx="18">
                    <c:v>1-10</c:v>
                  </c:pt>
                  <c:pt idx="19">
                    <c:v>11-20</c:v>
                  </c:pt>
                  <c:pt idx="20">
                    <c:v>21-31</c:v>
                  </c:pt>
                  <c:pt idx="21">
                    <c:v>1-10</c:v>
                  </c:pt>
                  <c:pt idx="22">
                    <c:v>11-20</c:v>
                  </c:pt>
                  <c:pt idx="23">
                    <c:v>21-30</c:v>
                  </c:pt>
                  <c:pt idx="24">
                    <c:v>1-10</c:v>
                  </c:pt>
                  <c:pt idx="25">
                    <c:v>11-20</c:v>
                  </c:pt>
                  <c:pt idx="26">
                    <c:v>21-31</c:v>
                  </c:pt>
                  <c:pt idx="27">
                    <c:v>1-10</c:v>
                  </c:pt>
                  <c:pt idx="28">
                    <c:v>11-20</c:v>
                  </c:pt>
                  <c:pt idx="29">
                    <c:v>21-30</c:v>
                  </c:pt>
                </c:lvl>
                <c:lvl>
                  <c:pt idx="0">
                    <c:v>Septiembre</c:v>
                  </c:pt>
                  <c:pt idx="3">
                    <c:v>Octubre</c:v>
                  </c:pt>
                  <c:pt idx="6">
                    <c:v>Noviembre</c:v>
                  </c:pt>
                  <c:pt idx="9">
                    <c:v>Diciembre</c:v>
                  </c:pt>
                  <c:pt idx="12">
                    <c:v>Enero</c:v>
                  </c:pt>
                  <c:pt idx="15">
                    <c:v>Febrero</c:v>
                  </c:pt>
                  <c:pt idx="18">
                    <c:v>Marzo</c:v>
                  </c:pt>
                  <c:pt idx="21">
                    <c:v>Abril</c:v>
                  </c:pt>
                  <c:pt idx="24">
                    <c:v>Mayo</c:v>
                  </c:pt>
                  <c:pt idx="27">
                    <c:v>Junio</c:v>
                  </c:pt>
                </c:lvl>
              </c:multiLvlStrCache>
            </c:multiLvlStrRef>
          </c:cat>
          <c:val>
            <c:numRef>
              <c:f>Precipitaciones!$E$5:$E$34</c:f>
              <c:numCache>
                <c:formatCode>0.0</c:formatCode>
                <c:ptCount val="30"/>
                <c:pt idx="0">
                  <c:v>111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29</c:v>
                </c:pt>
                <c:pt idx="8">
                  <c:v>29</c:v>
                </c:pt>
                <c:pt idx="9">
                  <c:v>13</c:v>
                </c:pt>
                <c:pt idx="10">
                  <c:v>12</c:v>
                </c:pt>
                <c:pt idx="11">
                  <c:v>7</c:v>
                </c:pt>
                <c:pt idx="12">
                  <c:v>0</c:v>
                </c:pt>
                <c:pt idx="13">
                  <c:v>17</c:v>
                </c:pt>
                <c:pt idx="14">
                  <c:v>7</c:v>
                </c:pt>
                <c:pt idx="15">
                  <c:v>85</c:v>
                </c:pt>
                <c:pt idx="16">
                  <c:v>7</c:v>
                </c:pt>
                <c:pt idx="17">
                  <c:v>2</c:v>
                </c:pt>
                <c:pt idx="18">
                  <c:v>18</c:v>
                </c:pt>
                <c:pt idx="19">
                  <c:v>0</c:v>
                </c:pt>
                <c:pt idx="20">
                  <c:v>110</c:v>
                </c:pt>
                <c:pt idx="21">
                  <c:v>42</c:v>
                </c:pt>
                <c:pt idx="22">
                  <c:v>0</c:v>
                </c:pt>
                <c:pt idx="23">
                  <c:v>10</c:v>
                </c:pt>
                <c:pt idx="24">
                  <c:v>0</c:v>
                </c:pt>
                <c:pt idx="25">
                  <c:v>15</c:v>
                </c:pt>
                <c:pt idx="26">
                  <c:v>30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B46-4F04-A65E-7A923A62D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0458912"/>
        <c:axId val="1920460992"/>
      </c:barChart>
      <c:catAx>
        <c:axId val="192045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920460992"/>
        <c:crosses val="autoZero"/>
        <c:auto val="1"/>
        <c:lblAlgn val="ctr"/>
        <c:lblOffset val="100"/>
        <c:noMultiLvlLbl val="0"/>
      </c:catAx>
      <c:valAx>
        <c:axId val="192046099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9204589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4927640321110489"/>
          <c:y val="0.17138969873663751"/>
          <c:w val="0.44110316754338763"/>
          <c:h val="7.029315213149377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409575</xdr:colOff>
      <xdr:row>4</xdr:row>
      <xdr:rowOff>35719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11715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409575</xdr:colOff>
      <xdr:row>4</xdr:row>
      <xdr:rowOff>54769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AB9DBF-DB76-425D-8735-B5C9EF848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0"/>
          <a:ext cx="1171575" cy="826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15</xdr:col>
      <xdr:colOff>409575</xdr:colOff>
      <xdr:row>4</xdr:row>
      <xdr:rowOff>50687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4A1BBF-5EF3-4BBF-8799-8DBD4B19B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0"/>
          <a:ext cx="1171575" cy="826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15</xdr:col>
      <xdr:colOff>409575</xdr:colOff>
      <xdr:row>4</xdr:row>
      <xdr:rowOff>79262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D867EA-761C-4131-81C8-5138A5C56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0"/>
          <a:ext cx="1171575" cy="841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409575</xdr:colOff>
      <xdr:row>4</xdr:row>
      <xdr:rowOff>83344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39EE0F-B1E4-4A84-884C-2571F3E32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0275" y="0"/>
          <a:ext cx="1171575" cy="845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2</xdr:row>
      <xdr:rowOff>9525</xdr:rowOff>
    </xdr:from>
    <xdr:to>
      <xdr:col>14</xdr:col>
      <xdr:colOff>514350</xdr:colOff>
      <xdr:row>19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0"/>
  <sheetViews>
    <sheetView topLeftCell="A14" zoomScale="80" zoomScaleNormal="80" workbookViewId="0">
      <selection activeCell="Q36" sqref="Q36"/>
    </sheetView>
  </sheetViews>
  <sheetFormatPr baseColWidth="10" defaultRowHeight="15" x14ac:dyDescent="0.25"/>
  <sheetData>
    <row r="1" spans="1:25" ht="15.75" x14ac:dyDescent="0.25">
      <c r="A1" s="1"/>
      <c r="B1" s="1"/>
      <c r="C1" s="1"/>
      <c r="D1" s="2" t="s">
        <v>58</v>
      </c>
      <c r="E1" s="3"/>
      <c r="F1" s="3"/>
      <c r="G1" s="3"/>
      <c r="H1" s="3"/>
      <c r="I1" s="3"/>
      <c r="J1" s="36"/>
      <c r="K1" s="36"/>
      <c r="L1" s="3"/>
      <c r="M1" s="3"/>
      <c r="N1" s="3"/>
      <c r="O1" s="3"/>
      <c r="P1" s="3" t="s">
        <v>57</v>
      </c>
      <c r="Q1" s="1"/>
    </row>
    <row r="2" spans="1:25" ht="15.75" x14ac:dyDescent="0.25">
      <c r="A2" s="1"/>
      <c r="B2" s="1"/>
      <c r="C2" s="1"/>
      <c r="D2" s="2" t="s">
        <v>59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</row>
    <row r="3" spans="1:2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51" t="s">
        <v>60</v>
      </c>
      <c r="T3" s="51"/>
      <c r="U3" s="46"/>
      <c r="V3" s="46"/>
      <c r="W3" s="46"/>
      <c r="X3" s="46"/>
      <c r="Y3" s="46"/>
    </row>
    <row r="4" spans="1:25" ht="15.75" thickBot="1" x14ac:dyDescent="0.3">
      <c r="A4" s="4" t="s">
        <v>65</v>
      </c>
      <c r="B4" s="4"/>
      <c r="C4" s="4"/>
      <c r="D4" s="5"/>
      <c r="E4" s="4" t="s">
        <v>66</v>
      </c>
      <c r="F4" s="4"/>
      <c r="G4" s="5"/>
      <c r="H4" s="5"/>
      <c r="I4" s="6"/>
      <c r="J4" s="6"/>
      <c r="K4" s="6"/>
      <c r="L4" s="7"/>
      <c r="M4" s="7"/>
      <c r="N4" s="7"/>
      <c r="O4" s="7"/>
      <c r="P4" s="8"/>
      <c r="Q4" s="8"/>
      <c r="S4" s="51"/>
      <c r="T4" s="51"/>
      <c r="U4" s="47"/>
      <c r="V4" s="47"/>
      <c r="W4" s="47"/>
      <c r="X4" s="47"/>
      <c r="Y4" s="46"/>
    </row>
    <row r="5" spans="1:25" ht="16.5" thickBot="1" x14ac:dyDescent="0.35">
      <c r="A5" s="4" t="s">
        <v>68</v>
      </c>
      <c r="B5" s="4"/>
      <c r="C5" s="4"/>
      <c r="D5" s="5"/>
      <c r="E5" s="5"/>
      <c r="F5" s="5"/>
      <c r="G5" s="5"/>
      <c r="H5" s="5"/>
      <c r="I5" s="5"/>
      <c r="J5" s="5"/>
      <c r="K5" s="5"/>
      <c r="L5" s="8"/>
      <c r="M5" s="8"/>
      <c r="N5" s="8"/>
      <c r="O5" s="8"/>
      <c r="P5" s="8"/>
      <c r="Q5" s="8"/>
      <c r="S5" s="52" t="s">
        <v>61</v>
      </c>
      <c r="T5" s="53" t="s">
        <v>70</v>
      </c>
      <c r="U5" s="47"/>
      <c r="V5" s="48"/>
      <c r="W5" s="48"/>
      <c r="X5" s="47"/>
      <c r="Y5" s="46"/>
    </row>
    <row r="6" spans="1:25" x14ac:dyDescent="0.25">
      <c r="A6" s="4" t="s">
        <v>69</v>
      </c>
      <c r="B6" s="4"/>
      <c r="C6" s="4"/>
      <c r="D6" s="5"/>
      <c r="E6" s="5"/>
      <c r="F6" s="5"/>
      <c r="G6" s="5"/>
      <c r="H6" s="5"/>
      <c r="I6" s="5"/>
      <c r="J6" s="5"/>
      <c r="K6" s="5"/>
      <c r="L6" s="8"/>
      <c r="M6" s="8"/>
      <c r="N6" s="8"/>
      <c r="O6" s="8"/>
      <c r="P6" s="8"/>
      <c r="Q6" s="8"/>
      <c r="S6" s="54" t="s">
        <v>62</v>
      </c>
      <c r="T6" s="55">
        <v>32.65</v>
      </c>
      <c r="U6" s="47"/>
      <c r="V6" s="48"/>
      <c r="W6" s="48"/>
      <c r="X6" s="49"/>
      <c r="Y6" s="46"/>
    </row>
    <row r="7" spans="1:25" x14ac:dyDescent="0.25">
      <c r="A7" s="4" t="s">
        <v>0</v>
      </c>
      <c r="B7" s="4"/>
      <c r="C7" s="4"/>
      <c r="D7" s="5"/>
      <c r="E7" s="5"/>
      <c r="F7" s="5"/>
      <c r="G7" s="5"/>
      <c r="H7" s="5"/>
      <c r="I7" s="5"/>
      <c r="J7" s="5"/>
      <c r="K7" s="5"/>
      <c r="L7" s="8"/>
      <c r="M7" s="8"/>
      <c r="N7" s="8"/>
      <c r="O7" s="8"/>
      <c r="P7" s="8"/>
      <c r="Q7" s="8"/>
      <c r="S7" s="56" t="s">
        <v>63</v>
      </c>
      <c r="T7" s="57">
        <v>13.3</v>
      </c>
      <c r="U7" s="50"/>
      <c r="V7" s="48"/>
      <c r="W7" s="48"/>
      <c r="X7" s="50"/>
      <c r="Y7" s="47"/>
    </row>
    <row r="8" spans="1:25" ht="15.75" thickBot="1" x14ac:dyDescent="0.3">
      <c r="A8" s="4" t="s">
        <v>67</v>
      </c>
      <c r="B8" s="4"/>
      <c r="C8" s="4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S8" s="58" t="s">
        <v>64</v>
      </c>
      <c r="T8" s="59">
        <v>5.54</v>
      </c>
      <c r="U8" s="47"/>
      <c r="V8" s="48"/>
      <c r="W8" s="48"/>
      <c r="X8" s="47"/>
      <c r="Y8" s="47"/>
    </row>
    <row r="9" spans="1:25" x14ac:dyDescent="0.25">
      <c r="A9" s="104" t="s">
        <v>106</v>
      </c>
      <c r="B9" s="104"/>
      <c r="C9" s="104"/>
      <c r="D9" s="5"/>
      <c r="E9" s="5"/>
      <c r="F9" s="5"/>
      <c r="G9" s="5"/>
      <c r="H9" s="5"/>
      <c r="I9" s="5"/>
      <c r="J9" s="5"/>
      <c r="K9" s="5"/>
      <c r="L9" s="8"/>
      <c r="M9" s="8"/>
      <c r="N9" s="8"/>
      <c r="O9" s="8"/>
      <c r="P9" s="8"/>
      <c r="Q9" s="8"/>
      <c r="S9" s="48"/>
      <c r="T9" s="48"/>
      <c r="U9" s="48"/>
      <c r="V9" s="48"/>
      <c r="W9" s="48"/>
      <c r="X9" s="48"/>
      <c r="Y9" s="48"/>
    </row>
    <row r="10" spans="1:25" x14ac:dyDescent="0.25">
      <c r="A10" s="9"/>
      <c r="B10" s="9"/>
      <c r="C10" s="9"/>
      <c r="D10" s="5"/>
      <c r="E10" s="5"/>
      <c r="F10" s="105" t="s">
        <v>2</v>
      </c>
      <c r="G10" s="105"/>
      <c r="H10" s="9"/>
      <c r="M10" s="10"/>
      <c r="N10" s="11"/>
      <c r="O10" s="102" t="s">
        <v>3</v>
      </c>
      <c r="P10" s="103"/>
    </row>
    <row r="11" spans="1:25" ht="15.75" customHeight="1" x14ac:dyDescent="0.25">
      <c r="A11" s="12" t="s">
        <v>4</v>
      </c>
      <c r="B11" s="13" t="s">
        <v>5</v>
      </c>
      <c r="C11" s="14" t="s">
        <v>6</v>
      </c>
      <c r="D11" s="15" t="s">
        <v>7</v>
      </c>
      <c r="E11" s="15" t="s">
        <v>9</v>
      </c>
      <c r="F11" s="15" t="s">
        <v>10</v>
      </c>
      <c r="G11" s="15" t="s">
        <v>11</v>
      </c>
      <c r="H11" s="16" t="s">
        <v>12</v>
      </c>
      <c r="I11" s="15" t="s">
        <v>13</v>
      </c>
      <c r="J11" s="15" t="s">
        <v>107</v>
      </c>
      <c r="K11" s="15" t="s">
        <v>108</v>
      </c>
      <c r="L11" s="15" t="s">
        <v>14</v>
      </c>
      <c r="M11" s="15" t="s">
        <v>84</v>
      </c>
      <c r="N11" s="15" t="s">
        <v>85</v>
      </c>
      <c r="O11" s="17" t="s">
        <v>15</v>
      </c>
      <c r="P11" s="18" t="s">
        <v>16</v>
      </c>
    </row>
    <row r="12" spans="1:25" ht="15.75" customHeight="1" x14ac:dyDescent="0.25">
      <c r="A12" s="19">
        <v>27</v>
      </c>
      <c r="B12" s="19" t="s">
        <v>31</v>
      </c>
      <c r="C12" s="20" t="s">
        <v>32</v>
      </c>
      <c r="D12" s="39">
        <v>44583.25</v>
      </c>
      <c r="E12" s="41">
        <v>81.25</v>
      </c>
      <c r="F12" s="40">
        <v>153.75</v>
      </c>
      <c r="G12" s="40">
        <v>70</v>
      </c>
      <c r="H12" s="43">
        <v>0.375</v>
      </c>
      <c r="I12" s="42">
        <v>1.6161657886334608</v>
      </c>
      <c r="J12" s="42">
        <v>0.13</v>
      </c>
      <c r="K12" s="42">
        <v>0.11</v>
      </c>
      <c r="L12" s="43">
        <v>14.925000000000001</v>
      </c>
      <c r="M12" s="60">
        <v>77.47</v>
      </c>
      <c r="N12" s="60">
        <v>257.7</v>
      </c>
      <c r="O12" s="63">
        <v>7937.9</v>
      </c>
      <c r="P12" s="37" t="s">
        <v>71</v>
      </c>
    </row>
    <row r="13" spans="1:25" x14ac:dyDescent="0.25">
      <c r="A13" s="19">
        <v>26</v>
      </c>
      <c r="B13" s="19" t="s">
        <v>23</v>
      </c>
      <c r="C13" s="20" t="s">
        <v>24</v>
      </c>
      <c r="D13" s="39">
        <v>44582</v>
      </c>
      <c r="E13" s="41">
        <v>80</v>
      </c>
      <c r="F13" s="40">
        <v>155</v>
      </c>
      <c r="G13" s="40">
        <v>72.5</v>
      </c>
      <c r="H13" s="43">
        <v>0.125</v>
      </c>
      <c r="I13" s="42">
        <v>1.5295500366568915</v>
      </c>
      <c r="J13" s="42">
        <v>0.1</v>
      </c>
      <c r="K13" s="42">
        <v>7.0000000000000007E-2</v>
      </c>
      <c r="L13" s="43">
        <v>14.350000000000001</v>
      </c>
      <c r="M13" s="60">
        <v>78.050000000000011</v>
      </c>
      <c r="N13" s="60">
        <v>263</v>
      </c>
      <c r="O13" s="63">
        <v>7785.93</v>
      </c>
      <c r="P13" s="37" t="s">
        <v>72</v>
      </c>
    </row>
    <row r="14" spans="1:25" x14ac:dyDescent="0.25">
      <c r="A14" s="19">
        <v>10</v>
      </c>
      <c r="B14" s="19" t="s">
        <v>21</v>
      </c>
      <c r="C14" s="20" t="s">
        <v>39</v>
      </c>
      <c r="D14" s="39">
        <v>44584</v>
      </c>
      <c r="E14" s="41">
        <v>82</v>
      </c>
      <c r="F14" s="40">
        <v>156.25</v>
      </c>
      <c r="G14" s="40">
        <v>72.5</v>
      </c>
      <c r="H14" s="43">
        <v>0</v>
      </c>
      <c r="I14" s="42">
        <v>1.2532099525634008</v>
      </c>
      <c r="J14" s="42">
        <v>0.24</v>
      </c>
      <c r="K14" s="42">
        <v>0.3</v>
      </c>
      <c r="L14" s="43">
        <v>17.450000000000003</v>
      </c>
      <c r="M14" s="60">
        <v>76.47</v>
      </c>
      <c r="N14" s="60">
        <v>326.7</v>
      </c>
      <c r="O14" s="63">
        <v>7664.28</v>
      </c>
      <c r="P14" s="37" t="s">
        <v>73</v>
      </c>
    </row>
    <row r="15" spans="1:25" x14ac:dyDescent="0.25">
      <c r="A15" s="19">
        <v>1</v>
      </c>
      <c r="B15" s="19" t="s">
        <v>17</v>
      </c>
      <c r="C15" s="20" t="s">
        <v>18</v>
      </c>
      <c r="D15" s="39">
        <v>44581.25</v>
      </c>
      <c r="E15" s="41">
        <v>79.25</v>
      </c>
      <c r="F15" s="40">
        <v>161.25</v>
      </c>
      <c r="G15" s="40">
        <v>80</v>
      </c>
      <c r="H15" s="43">
        <v>0</v>
      </c>
      <c r="I15" s="42">
        <v>1.672122417812073</v>
      </c>
      <c r="J15" s="42">
        <v>0.12</v>
      </c>
      <c r="K15" s="42">
        <v>0.04</v>
      </c>
      <c r="L15" s="43">
        <v>13.675000000000001</v>
      </c>
      <c r="M15" s="60">
        <v>79.040000000000006</v>
      </c>
      <c r="N15" s="60">
        <v>282.39999999999998</v>
      </c>
      <c r="O15" s="63">
        <v>7651.86</v>
      </c>
      <c r="P15" s="37" t="s">
        <v>73</v>
      </c>
    </row>
    <row r="16" spans="1:25" x14ac:dyDescent="0.25">
      <c r="A16" s="19">
        <v>21</v>
      </c>
      <c r="B16" s="19" t="s">
        <v>19</v>
      </c>
      <c r="C16" s="20" t="s">
        <v>20</v>
      </c>
      <c r="D16" s="39">
        <v>44581</v>
      </c>
      <c r="E16" s="41">
        <v>79</v>
      </c>
      <c r="F16" s="40">
        <v>166.25</v>
      </c>
      <c r="G16" s="40">
        <v>72.5</v>
      </c>
      <c r="H16" s="43">
        <v>0.375</v>
      </c>
      <c r="I16" s="42">
        <v>1.1712116472005931</v>
      </c>
      <c r="J16" s="42">
        <v>0.15</v>
      </c>
      <c r="K16" s="42">
        <v>0.18</v>
      </c>
      <c r="L16" s="43">
        <v>15.175000000000001</v>
      </c>
      <c r="M16" s="60">
        <v>75.41</v>
      </c>
      <c r="N16" s="60">
        <v>274.89999999999998</v>
      </c>
      <c r="O16" s="63">
        <v>7511.98</v>
      </c>
      <c r="P16" s="37" t="s">
        <v>73</v>
      </c>
    </row>
    <row r="17" spans="1:17" x14ac:dyDescent="0.25">
      <c r="A17" s="19">
        <v>12</v>
      </c>
      <c r="B17" s="19" t="s">
        <v>21</v>
      </c>
      <c r="C17" s="20" t="s">
        <v>22</v>
      </c>
      <c r="D17" s="39">
        <v>44584.3125</v>
      </c>
      <c r="E17" s="41">
        <v>81.75</v>
      </c>
      <c r="F17" s="40">
        <v>137.5</v>
      </c>
      <c r="G17" s="40">
        <v>70</v>
      </c>
      <c r="H17" s="43">
        <v>1.75</v>
      </c>
      <c r="I17" s="42">
        <v>1.3956413210445469</v>
      </c>
      <c r="J17" s="42">
        <v>0.31</v>
      </c>
      <c r="K17" s="42">
        <v>0.33</v>
      </c>
      <c r="L17" s="43">
        <v>14.899999999999999</v>
      </c>
      <c r="M17" s="60">
        <v>76.13</v>
      </c>
      <c r="N17" s="60">
        <v>311.5</v>
      </c>
      <c r="O17" s="63">
        <v>7297.11</v>
      </c>
      <c r="P17" s="37" t="s">
        <v>73</v>
      </c>
    </row>
    <row r="18" spans="1:17" x14ac:dyDescent="0.25">
      <c r="A18" s="19">
        <v>20</v>
      </c>
      <c r="B18" s="19" t="s">
        <v>19</v>
      </c>
      <c r="C18" s="20" t="s">
        <v>38</v>
      </c>
      <c r="D18" s="39">
        <v>44582.75</v>
      </c>
      <c r="E18" s="41">
        <v>80.75</v>
      </c>
      <c r="F18" s="40">
        <v>166.25</v>
      </c>
      <c r="G18" s="40">
        <v>82.5</v>
      </c>
      <c r="H18" s="43">
        <v>0.5</v>
      </c>
      <c r="I18" s="42">
        <v>1.2558876811594202</v>
      </c>
      <c r="J18" s="42">
        <v>0.17</v>
      </c>
      <c r="K18" s="42">
        <v>0.01</v>
      </c>
      <c r="L18" s="43">
        <v>14.975000000000001</v>
      </c>
      <c r="M18" s="60">
        <v>76.230000000000018</v>
      </c>
      <c r="N18" s="60">
        <v>325.7</v>
      </c>
      <c r="O18" s="63">
        <v>6909.45</v>
      </c>
      <c r="P18" s="37" t="s">
        <v>73</v>
      </c>
    </row>
    <row r="19" spans="1:17" x14ac:dyDescent="0.25">
      <c r="A19" s="19">
        <v>11</v>
      </c>
      <c r="B19" s="19" t="s">
        <v>21</v>
      </c>
      <c r="C19" s="20" t="s">
        <v>81</v>
      </c>
      <c r="D19" s="39">
        <v>44584.25</v>
      </c>
      <c r="E19" s="41">
        <v>82.25</v>
      </c>
      <c r="F19" s="40">
        <v>127.5</v>
      </c>
      <c r="G19" s="40">
        <v>55</v>
      </c>
      <c r="H19" s="43">
        <v>0.125</v>
      </c>
      <c r="I19" s="42">
        <v>1.4753411910669973</v>
      </c>
      <c r="J19" s="42">
        <v>0.4</v>
      </c>
      <c r="K19" s="42">
        <v>0.27</v>
      </c>
      <c r="L19" s="43">
        <v>16.549999999999997</v>
      </c>
      <c r="M19" s="60">
        <v>76.64</v>
      </c>
      <c r="N19" s="60">
        <v>316.10000000000002</v>
      </c>
      <c r="O19" s="63">
        <v>6784.62</v>
      </c>
      <c r="P19" s="37" t="s">
        <v>73</v>
      </c>
    </row>
    <row r="20" spans="1:17" x14ac:dyDescent="0.25">
      <c r="A20" s="19">
        <v>5</v>
      </c>
      <c r="B20" s="19" t="s">
        <v>17</v>
      </c>
      <c r="C20" s="20" t="s">
        <v>33</v>
      </c>
      <c r="D20" s="39">
        <v>44582</v>
      </c>
      <c r="E20" s="41">
        <v>80</v>
      </c>
      <c r="F20" s="40">
        <v>160</v>
      </c>
      <c r="G20" s="40">
        <v>80</v>
      </c>
      <c r="H20" s="43">
        <v>0.125</v>
      </c>
      <c r="I20" s="42">
        <v>1.3965624999999999</v>
      </c>
      <c r="J20" s="42">
        <v>0.1</v>
      </c>
      <c r="K20" s="42">
        <v>0.06</v>
      </c>
      <c r="L20" s="43">
        <v>14.7</v>
      </c>
      <c r="M20" s="60">
        <v>77.290000000000006</v>
      </c>
      <c r="N20" s="60">
        <v>280.39999999999998</v>
      </c>
      <c r="O20" s="63">
        <v>6773.74</v>
      </c>
      <c r="P20" s="37" t="s">
        <v>74</v>
      </c>
    </row>
    <row r="21" spans="1:17" x14ac:dyDescent="0.25">
      <c r="A21" s="19">
        <v>3</v>
      </c>
      <c r="B21" s="19" t="s">
        <v>17</v>
      </c>
      <c r="C21" s="20" t="s">
        <v>30</v>
      </c>
      <c r="D21" s="39">
        <v>44583.5</v>
      </c>
      <c r="E21" s="41">
        <v>81.5</v>
      </c>
      <c r="F21" s="40">
        <v>151.25</v>
      </c>
      <c r="G21" s="40">
        <v>77.5</v>
      </c>
      <c r="H21" s="43">
        <v>0.375</v>
      </c>
      <c r="I21" s="42">
        <v>1.4718089543937709</v>
      </c>
      <c r="J21" s="42">
        <v>7.0000000000000007E-2</v>
      </c>
      <c r="K21" s="42">
        <v>0.06</v>
      </c>
      <c r="L21" s="43">
        <v>15.55</v>
      </c>
      <c r="M21" s="60">
        <v>77.77</v>
      </c>
      <c r="N21" s="60">
        <v>293.84999999999997</v>
      </c>
      <c r="O21" s="63">
        <v>6717.46</v>
      </c>
      <c r="P21" s="37" t="s">
        <v>75</v>
      </c>
    </row>
    <row r="22" spans="1:17" x14ac:dyDescent="0.25">
      <c r="A22" s="19">
        <v>4</v>
      </c>
      <c r="B22" s="19" t="s">
        <v>17</v>
      </c>
      <c r="C22" s="20" t="s">
        <v>36</v>
      </c>
      <c r="D22" s="39">
        <v>44583</v>
      </c>
      <c r="E22" s="41">
        <v>81</v>
      </c>
      <c r="F22" s="40">
        <v>152.5</v>
      </c>
      <c r="G22" s="40">
        <v>75</v>
      </c>
      <c r="H22" s="43">
        <v>0.25</v>
      </c>
      <c r="I22" s="42">
        <v>1.5148691887822321</v>
      </c>
      <c r="J22" s="42">
        <v>0.19</v>
      </c>
      <c r="K22" s="42">
        <v>0.04</v>
      </c>
      <c r="L22" s="43">
        <v>16.225000000000001</v>
      </c>
      <c r="M22" s="60">
        <v>77.890000000000015</v>
      </c>
      <c r="N22" s="60">
        <v>311.89999999999998</v>
      </c>
      <c r="O22" s="63">
        <v>6593.78</v>
      </c>
      <c r="P22" s="37" t="s">
        <v>76</v>
      </c>
    </row>
    <row r="23" spans="1:17" x14ac:dyDescent="0.25">
      <c r="A23" s="19">
        <v>9</v>
      </c>
      <c r="B23" s="19" t="s">
        <v>21</v>
      </c>
      <c r="C23" s="20" t="s">
        <v>37</v>
      </c>
      <c r="D23" s="39">
        <v>44586.25</v>
      </c>
      <c r="E23" s="41">
        <v>84.25</v>
      </c>
      <c r="F23" s="40">
        <v>143.75</v>
      </c>
      <c r="G23" s="40">
        <v>63.75</v>
      </c>
      <c r="H23" s="43">
        <v>0</v>
      </c>
      <c r="I23" s="42">
        <v>1.4214643070489843</v>
      </c>
      <c r="J23" s="42">
        <v>0.16</v>
      </c>
      <c r="K23" s="42">
        <v>0.13</v>
      </c>
      <c r="L23" s="43">
        <v>16.625</v>
      </c>
      <c r="M23" s="60">
        <v>76.22</v>
      </c>
      <c r="N23" s="60">
        <v>327.2</v>
      </c>
      <c r="O23" s="63">
        <v>6566.79</v>
      </c>
      <c r="P23" s="37" t="s">
        <v>76</v>
      </c>
    </row>
    <row r="24" spans="1:17" x14ac:dyDescent="0.25">
      <c r="A24" s="19">
        <v>7</v>
      </c>
      <c r="B24" s="19" t="s">
        <v>17</v>
      </c>
      <c r="C24" s="20" t="s">
        <v>29</v>
      </c>
      <c r="D24" s="39">
        <v>44584.75</v>
      </c>
      <c r="E24" s="41">
        <v>82.75</v>
      </c>
      <c r="F24" s="40">
        <v>148.75</v>
      </c>
      <c r="G24" s="40">
        <v>75</v>
      </c>
      <c r="H24" s="43">
        <v>0</v>
      </c>
      <c r="I24" s="42">
        <v>1.5794570852534564</v>
      </c>
      <c r="J24" s="42">
        <v>0.11</v>
      </c>
      <c r="K24" s="42">
        <v>0.17</v>
      </c>
      <c r="L24" s="43">
        <v>13.425000000000001</v>
      </c>
      <c r="M24" s="60">
        <v>73.95</v>
      </c>
      <c r="N24" s="60">
        <v>212.20000000000002</v>
      </c>
      <c r="O24" s="63">
        <v>6540.96</v>
      </c>
      <c r="P24" s="37" t="s">
        <v>76</v>
      </c>
    </row>
    <row r="25" spans="1:17" x14ac:dyDescent="0.25">
      <c r="A25" s="19">
        <v>6</v>
      </c>
      <c r="B25" s="19" t="s">
        <v>17</v>
      </c>
      <c r="C25" s="20" t="s">
        <v>25</v>
      </c>
      <c r="D25" s="39">
        <v>44583.75</v>
      </c>
      <c r="E25" s="41">
        <v>81.75</v>
      </c>
      <c r="F25" s="40">
        <v>160</v>
      </c>
      <c r="G25" s="40">
        <v>80</v>
      </c>
      <c r="H25" s="43">
        <v>0.125</v>
      </c>
      <c r="I25" s="42">
        <v>1.239683109833972</v>
      </c>
      <c r="J25" s="42">
        <v>0.08</v>
      </c>
      <c r="K25" s="42">
        <v>0.19</v>
      </c>
      <c r="L25" s="43">
        <v>15.925000000000001</v>
      </c>
      <c r="M25" s="60">
        <v>74.77000000000001</v>
      </c>
      <c r="N25" s="60">
        <v>312.8</v>
      </c>
      <c r="O25" s="63">
        <v>5580.16</v>
      </c>
      <c r="P25" s="37" t="s">
        <v>77</v>
      </c>
    </row>
    <row r="26" spans="1:17" x14ac:dyDescent="0.25">
      <c r="A26" s="19">
        <v>2</v>
      </c>
      <c r="B26" s="19" t="s">
        <v>17</v>
      </c>
      <c r="C26" s="20" t="s">
        <v>26</v>
      </c>
      <c r="D26" s="39">
        <v>44582.25</v>
      </c>
      <c r="E26" s="41">
        <v>80.25</v>
      </c>
      <c r="F26" s="40">
        <v>157.5</v>
      </c>
      <c r="G26" s="40">
        <v>82.5</v>
      </c>
      <c r="H26" s="43">
        <v>0.125</v>
      </c>
      <c r="I26" s="42">
        <v>1.1912202380952381</v>
      </c>
      <c r="J26" s="42">
        <v>0.05</v>
      </c>
      <c r="K26" s="42">
        <v>0.02</v>
      </c>
      <c r="L26" s="43">
        <v>14.824999999999999</v>
      </c>
      <c r="M26" s="60">
        <v>76.699999999999989</v>
      </c>
      <c r="N26" s="60">
        <v>349</v>
      </c>
      <c r="O26" s="63">
        <v>5568.48</v>
      </c>
      <c r="P26" s="37" t="s">
        <v>77</v>
      </c>
    </row>
    <row r="27" spans="1:17" x14ac:dyDescent="0.25">
      <c r="A27" s="19">
        <v>33</v>
      </c>
      <c r="B27" s="19" t="s">
        <v>27</v>
      </c>
      <c r="C27" s="20" t="s">
        <v>28</v>
      </c>
      <c r="D27" s="39">
        <v>44583.5</v>
      </c>
      <c r="E27" s="41">
        <v>81.5</v>
      </c>
      <c r="F27" s="40">
        <v>146.25</v>
      </c>
      <c r="G27" s="40">
        <v>72.5</v>
      </c>
      <c r="H27" s="43">
        <v>0.125</v>
      </c>
      <c r="I27" s="42">
        <v>1.1704469086021505</v>
      </c>
      <c r="J27" s="42">
        <v>0.09</v>
      </c>
      <c r="K27" s="42">
        <v>0.05</v>
      </c>
      <c r="L27" s="43">
        <v>14.675000000000001</v>
      </c>
      <c r="M27" s="60">
        <v>76.63</v>
      </c>
      <c r="N27" s="60">
        <v>275.89999999999998</v>
      </c>
      <c r="O27" s="63">
        <v>5547.13</v>
      </c>
      <c r="P27" s="37" t="s">
        <v>78</v>
      </c>
    </row>
    <row r="28" spans="1:17" x14ac:dyDescent="0.25">
      <c r="A28" s="19">
        <v>13</v>
      </c>
      <c r="B28" s="19" t="s">
        <v>82</v>
      </c>
      <c r="C28" s="20" t="s">
        <v>83</v>
      </c>
      <c r="D28" s="39">
        <v>44582.5</v>
      </c>
      <c r="E28" s="41">
        <v>80.5</v>
      </c>
      <c r="F28" s="40">
        <v>171.25</v>
      </c>
      <c r="G28" s="40">
        <v>85</v>
      </c>
      <c r="H28" s="43">
        <v>0.125</v>
      </c>
      <c r="I28" s="42">
        <v>1.3778439153439153</v>
      </c>
      <c r="J28" s="42">
        <v>0.18</v>
      </c>
      <c r="K28" s="42">
        <v>0.11</v>
      </c>
      <c r="L28" s="43">
        <v>16.450000000000003</v>
      </c>
      <c r="M28" s="60">
        <v>75.690000000000012</v>
      </c>
      <c r="N28" s="60">
        <v>358.09999999999997</v>
      </c>
      <c r="O28" s="63">
        <v>5092.6499999999996</v>
      </c>
      <c r="P28" s="37" t="s">
        <v>79</v>
      </c>
    </row>
    <row r="29" spans="1:17" x14ac:dyDescent="0.25">
      <c r="A29" s="19">
        <v>8</v>
      </c>
      <c r="B29" s="19" t="s">
        <v>34</v>
      </c>
      <c r="C29" s="20" t="s">
        <v>35</v>
      </c>
      <c r="D29" s="39">
        <v>44582.75</v>
      </c>
      <c r="E29" s="41">
        <v>80.75</v>
      </c>
      <c r="F29" s="40">
        <v>141.25</v>
      </c>
      <c r="G29" s="40">
        <v>62.5</v>
      </c>
      <c r="H29" s="43">
        <v>0.125</v>
      </c>
      <c r="I29" s="42">
        <v>1.1497632575757577</v>
      </c>
      <c r="J29" s="42">
        <v>0.05</v>
      </c>
      <c r="K29" s="42">
        <v>7.0000000000000007E-2</v>
      </c>
      <c r="L29" s="43">
        <v>15.925000000000001</v>
      </c>
      <c r="M29" s="60">
        <v>73.63</v>
      </c>
      <c r="N29" s="60">
        <v>307</v>
      </c>
      <c r="O29" s="63">
        <v>4191.41</v>
      </c>
      <c r="P29" s="37" t="s">
        <v>80</v>
      </c>
    </row>
    <row r="30" spans="1:17" ht="15.75" thickBot="1" x14ac:dyDescent="0.3">
      <c r="D30" s="38"/>
      <c r="E30" s="39"/>
      <c r="F30" s="40"/>
      <c r="G30" s="41"/>
      <c r="H30" s="40"/>
      <c r="I30" s="42"/>
      <c r="J30" s="42"/>
      <c r="K30" s="42"/>
      <c r="L30" s="42"/>
      <c r="M30" s="43"/>
      <c r="N30" s="42"/>
      <c r="O30" s="43"/>
      <c r="P30" s="40"/>
    </row>
    <row r="31" spans="1:17" x14ac:dyDescent="0.25">
      <c r="A31" s="21"/>
      <c r="B31" s="23"/>
      <c r="C31" s="24" t="s">
        <v>40</v>
      </c>
      <c r="D31" s="25">
        <f>AVERAGE(D12:D29)</f>
        <v>44583.170138888891</v>
      </c>
      <c r="E31" s="26">
        <f>AVERAGE(E12:E29)</f>
        <v>81.138888888888886</v>
      </c>
      <c r="F31" s="26">
        <f>AVERAGE(F12:F29)</f>
        <v>153.125</v>
      </c>
      <c r="G31" s="26">
        <f>AVERAGE(G12:G29)</f>
        <v>73.819444444444443</v>
      </c>
      <c r="H31" s="61">
        <f t="shared" ref="H31" si="0">AVERAGE(H12:H29)</f>
        <v>0.25694444444444442</v>
      </c>
      <c r="I31" s="61">
        <f t="shared" ref="I31:N31" si="1">AVERAGE(I12:I29)</f>
        <v>1.3823471945037145</v>
      </c>
      <c r="J31" s="61">
        <f t="shared" ref="J31:K31" si="2">AVERAGE(J12:J29)</f>
        <v>0.15</v>
      </c>
      <c r="K31" s="61">
        <f t="shared" si="2"/>
        <v>0.12277777777777775</v>
      </c>
      <c r="L31" s="61">
        <f t="shared" si="1"/>
        <v>15.351388888888891</v>
      </c>
      <c r="M31" s="61">
        <f t="shared" si="1"/>
        <v>76.443333333333356</v>
      </c>
      <c r="N31" s="61">
        <f t="shared" si="1"/>
        <v>299.24166666666667</v>
      </c>
      <c r="O31" s="26">
        <f>AVERAGE(O12:O29)</f>
        <v>6595.3161111111112</v>
      </c>
      <c r="Q31" s="8"/>
    </row>
    <row r="32" spans="1:17" x14ac:dyDescent="0.25">
      <c r="A32" s="21"/>
      <c r="B32" s="23"/>
      <c r="C32" s="28" t="s">
        <v>41</v>
      </c>
      <c r="D32" s="29"/>
      <c r="E32" s="32"/>
      <c r="F32" s="62">
        <v>14.29</v>
      </c>
      <c r="G32" s="62">
        <v>10.007099999999999</v>
      </c>
      <c r="H32" s="62">
        <v>0.74673000000000012</v>
      </c>
      <c r="I32" s="62">
        <v>0.27443000000000001</v>
      </c>
      <c r="J32" s="62">
        <v>0.14480000000000001</v>
      </c>
      <c r="K32" s="62">
        <v>9.5479999999999995E-2</v>
      </c>
      <c r="L32" s="62">
        <v>1.1220000000000001</v>
      </c>
      <c r="M32" s="62">
        <v>1.31606</v>
      </c>
      <c r="N32" s="62">
        <v>32.82</v>
      </c>
      <c r="O32" s="62">
        <v>1153.8513800000001</v>
      </c>
      <c r="Q32" s="8"/>
    </row>
    <row r="33" spans="1:17" x14ac:dyDescent="0.25">
      <c r="A33" s="21"/>
      <c r="B33" s="23"/>
      <c r="C33" s="28" t="s">
        <v>42</v>
      </c>
      <c r="D33" s="29"/>
      <c r="E33" s="32"/>
      <c r="F33" s="62">
        <v>6.57</v>
      </c>
      <c r="G33" s="62">
        <v>9.5500000000000007</v>
      </c>
      <c r="H33" s="62">
        <v>223.94</v>
      </c>
      <c r="I33" s="62">
        <v>13.98</v>
      </c>
      <c r="J33" s="62">
        <v>68.02</v>
      </c>
      <c r="K33" s="62">
        <v>54.9</v>
      </c>
      <c r="L33" s="62">
        <v>5.15</v>
      </c>
      <c r="M33" s="62">
        <v>1.21</v>
      </c>
      <c r="N33" s="62">
        <v>7.73</v>
      </c>
      <c r="O33" s="62">
        <v>12.32</v>
      </c>
      <c r="Q33" s="8"/>
    </row>
    <row r="34" spans="1:17" x14ac:dyDescent="0.25">
      <c r="A34" s="30"/>
      <c r="B34" s="30"/>
      <c r="C34" s="28" t="s">
        <v>44</v>
      </c>
      <c r="D34" s="31">
        <f>MAX(D12:D29)</f>
        <v>44586.25</v>
      </c>
      <c r="E34" s="32">
        <f>MAX(E12:E29)</f>
        <v>84.25</v>
      </c>
      <c r="F34" s="32">
        <f>MAX(F12:F29)</f>
        <v>171.25</v>
      </c>
      <c r="G34" s="32">
        <f>MAX(G12:G29)</f>
        <v>85</v>
      </c>
      <c r="H34" s="62">
        <f t="shared" ref="H34" si="3">MAX(H12:H29)</f>
        <v>1.75</v>
      </c>
      <c r="I34" s="62">
        <f t="shared" ref="I34:N34" si="4">MAX(I12:I29)</f>
        <v>1.672122417812073</v>
      </c>
      <c r="J34" s="62">
        <f t="shared" ref="J34:K34" si="5">MAX(J12:J29)</f>
        <v>0.4</v>
      </c>
      <c r="K34" s="62">
        <f t="shared" si="5"/>
        <v>0.33</v>
      </c>
      <c r="L34" s="62">
        <f t="shared" si="4"/>
        <v>17.450000000000003</v>
      </c>
      <c r="M34" s="62">
        <f t="shared" si="4"/>
        <v>79.040000000000006</v>
      </c>
      <c r="N34" s="62">
        <f t="shared" si="4"/>
        <v>358.09999999999997</v>
      </c>
      <c r="O34" s="32">
        <f>MAX(O12:O29)</f>
        <v>7937.9</v>
      </c>
    </row>
    <row r="35" spans="1:17" x14ac:dyDescent="0.25">
      <c r="A35" s="30"/>
      <c r="B35" s="30"/>
      <c r="C35" s="28" t="s">
        <v>43</v>
      </c>
      <c r="D35" s="31">
        <f>MIN(D12:D29)</f>
        <v>44581</v>
      </c>
      <c r="E35" s="32">
        <f>MIN(E12:E29)</f>
        <v>79</v>
      </c>
      <c r="F35" s="32">
        <f>MIN(F12:F29)</f>
        <v>127.5</v>
      </c>
      <c r="G35" s="32">
        <f>MIN(G12:G29)</f>
        <v>55</v>
      </c>
      <c r="H35" s="62">
        <f t="shared" ref="H35" si="6">MIN(H12:H29)</f>
        <v>0</v>
      </c>
      <c r="I35" s="62">
        <f t="shared" ref="I35:N35" si="7">MIN(I12:I29)</f>
        <v>1.1497632575757577</v>
      </c>
      <c r="J35" s="62">
        <f t="shared" ref="J35:K35" si="8">MIN(J12:J29)</f>
        <v>0.05</v>
      </c>
      <c r="K35" s="62">
        <f t="shared" si="8"/>
        <v>0.01</v>
      </c>
      <c r="L35" s="62">
        <f t="shared" si="7"/>
        <v>13.425000000000001</v>
      </c>
      <c r="M35" s="62">
        <f t="shared" si="7"/>
        <v>73.63</v>
      </c>
      <c r="N35" s="62">
        <f t="shared" si="7"/>
        <v>212.20000000000002</v>
      </c>
      <c r="O35" s="32">
        <f>MIN(O12:O29)</f>
        <v>4191.41</v>
      </c>
    </row>
    <row r="36" spans="1:17" x14ac:dyDescent="0.25">
      <c r="A36" s="30"/>
      <c r="B36" s="30"/>
      <c r="E36" s="45" t="s">
        <v>56</v>
      </c>
      <c r="F36" s="44" t="s">
        <v>55</v>
      </c>
      <c r="G36" s="44" t="s">
        <v>55</v>
      </c>
      <c r="H36" s="44" t="s">
        <v>55</v>
      </c>
      <c r="I36" s="44" t="s">
        <v>55</v>
      </c>
      <c r="J36" s="44" t="s">
        <v>55</v>
      </c>
      <c r="K36" s="44"/>
      <c r="L36" s="44" t="s">
        <v>55</v>
      </c>
      <c r="M36" s="44" t="s">
        <v>55</v>
      </c>
      <c r="N36" s="44" t="s">
        <v>55</v>
      </c>
      <c r="O36" s="44" t="s">
        <v>55</v>
      </c>
    </row>
    <row r="37" spans="1:17" x14ac:dyDescent="0.25">
      <c r="B37" s="30"/>
      <c r="C37" s="104" t="s">
        <v>45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</row>
    <row r="38" spans="1:17" x14ac:dyDescent="0.25">
      <c r="B38" s="30"/>
      <c r="C38" s="104" t="s">
        <v>46</v>
      </c>
      <c r="D38" s="104"/>
      <c r="E38" s="104"/>
      <c r="F38" s="104"/>
      <c r="G38" s="104"/>
      <c r="H38" s="104"/>
      <c r="I38" s="106"/>
      <c r="J38" s="106"/>
      <c r="K38" s="106"/>
      <c r="L38" s="106"/>
      <c r="M38" s="4"/>
      <c r="N38" s="4"/>
      <c r="O38" s="4"/>
    </row>
    <row r="39" spans="1:17" x14ac:dyDescent="0.25">
      <c r="B39" s="30"/>
      <c r="C39" s="104" t="s">
        <v>47</v>
      </c>
      <c r="D39" s="104"/>
      <c r="E39" s="104"/>
      <c r="F39" s="104"/>
      <c r="G39" s="9"/>
      <c r="H39" s="9"/>
      <c r="I39" s="4"/>
      <c r="J39" s="4"/>
      <c r="K39" s="4"/>
      <c r="L39" s="4"/>
      <c r="M39" s="4"/>
      <c r="N39" s="4"/>
      <c r="O39" s="4"/>
    </row>
    <row r="40" spans="1:17" x14ac:dyDescent="0.25">
      <c r="C40" s="4" t="s">
        <v>54</v>
      </c>
    </row>
  </sheetData>
  <mergeCells count="6">
    <mergeCell ref="O10:P10"/>
    <mergeCell ref="C39:F39"/>
    <mergeCell ref="A9:C9"/>
    <mergeCell ref="F10:G10"/>
    <mergeCell ref="C37:O37"/>
    <mergeCell ref="C38:L3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E8823-DF5A-4AAF-B278-7B77EFB1878D}">
  <dimension ref="A1:S38"/>
  <sheetViews>
    <sheetView topLeftCell="A10" zoomScale="80" zoomScaleNormal="80" workbookViewId="0">
      <selection activeCell="T29" sqref="T29"/>
    </sheetView>
  </sheetViews>
  <sheetFormatPr baseColWidth="10" defaultRowHeight="15" x14ac:dyDescent="0.25"/>
  <cols>
    <col min="5" max="5" width="10.140625" customWidth="1"/>
  </cols>
  <sheetData>
    <row r="1" spans="1:19" ht="15.75" x14ac:dyDescent="0.25">
      <c r="A1" s="1"/>
      <c r="B1" s="1"/>
      <c r="C1" s="1"/>
      <c r="D1" s="2" t="s">
        <v>58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 t="s">
        <v>57</v>
      </c>
    </row>
    <row r="2" spans="1:19" ht="15.75" x14ac:dyDescent="0.25">
      <c r="A2" s="1"/>
      <c r="B2" s="1"/>
      <c r="C2" s="1"/>
      <c r="D2" s="2" t="s">
        <v>102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51" t="s">
        <v>60</v>
      </c>
      <c r="S3" s="51"/>
    </row>
    <row r="4" spans="1:19" ht="15.75" thickBot="1" x14ac:dyDescent="0.3">
      <c r="A4" s="4" t="s">
        <v>103</v>
      </c>
      <c r="B4" s="4"/>
      <c r="C4" s="4"/>
      <c r="D4" s="5"/>
      <c r="E4" s="4" t="s">
        <v>104</v>
      </c>
      <c r="F4" s="4"/>
      <c r="G4" s="5"/>
      <c r="H4" s="5"/>
      <c r="I4" s="6"/>
      <c r="J4" s="6"/>
      <c r="K4" s="6"/>
      <c r="L4" s="7"/>
      <c r="M4" s="7"/>
      <c r="N4" s="7"/>
      <c r="O4" s="7"/>
      <c r="P4" s="8"/>
      <c r="R4" s="51"/>
      <c r="S4" s="51"/>
    </row>
    <row r="5" spans="1:19" ht="16.5" thickBot="1" x14ac:dyDescent="0.35">
      <c r="A5" s="4" t="s">
        <v>68</v>
      </c>
      <c r="B5" s="4"/>
      <c r="C5" s="4"/>
      <c r="D5" s="5"/>
      <c r="E5" s="5"/>
      <c r="F5" s="5"/>
      <c r="G5" s="5"/>
      <c r="H5" s="5"/>
      <c r="I5" s="5"/>
      <c r="J5" s="5"/>
      <c r="K5" s="5"/>
      <c r="L5" s="8"/>
      <c r="M5" s="8"/>
      <c r="N5" s="8"/>
      <c r="O5" s="8"/>
      <c r="P5" s="8"/>
      <c r="R5" s="52" t="s">
        <v>61</v>
      </c>
      <c r="S5" s="53" t="s">
        <v>70</v>
      </c>
    </row>
    <row r="6" spans="1:19" x14ac:dyDescent="0.25">
      <c r="A6" s="4" t="s">
        <v>69</v>
      </c>
      <c r="B6" s="4"/>
      <c r="C6" s="4"/>
      <c r="D6" s="5"/>
      <c r="E6" s="5"/>
      <c r="F6" s="5"/>
      <c r="G6" s="5"/>
      <c r="H6" s="5"/>
      <c r="I6" s="5"/>
      <c r="J6" s="5"/>
      <c r="K6" s="5"/>
      <c r="L6" s="8"/>
      <c r="M6" s="8"/>
      <c r="N6" s="8"/>
      <c r="O6" s="8"/>
      <c r="P6" s="8"/>
      <c r="R6" s="54" t="s">
        <v>62</v>
      </c>
      <c r="S6" s="55">
        <v>32.65</v>
      </c>
    </row>
    <row r="7" spans="1:19" x14ac:dyDescent="0.25">
      <c r="A7" s="4" t="s">
        <v>0</v>
      </c>
      <c r="B7" s="4"/>
      <c r="C7" s="4"/>
      <c r="D7" s="5"/>
      <c r="E7" s="5"/>
      <c r="F7" s="5"/>
      <c r="G7" s="5"/>
      <c r="H7" s="5"/>
      <c r="I7" s="5"/>
      <c r="J7" s="5"/>
      <c r="K7" s="5"/>
      <c r="L7" s="8"/>
      <c r="M7" s="8"/>
      <c r="N7" s="8"/>
      <c r="O7" s="8"/>
      <c r="P7" s="8"/>
      <c r="R7" s="56" t="s">
        <v>63</v>
      </c>
      <c r="S7" s="57">
        <v>13.3</v>
      </c>
    </row>
    <row r="8" spans="1:19" ht="15.75" thickBot="1" x14ac:dyDescent="0.3">
      <c r="A8" s="4" t="s">
        <v>105</v>
      </c>
      <c r="B8" s="4"/>
      <c r="C8" s="4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R8" s="58" t="s">
        <v>64</v>
      </c>
      <c r="S8" s="59">
        <v>5.54</v>
      </c>
    </row>
    <row r="9" spans="1:19" x14ac:dyDescent="0.25">
      <c r="A9" s="104" t="s">
        <v>121</v>
      </c>
      <c r="B9" s="104"/>
      <c r="C9" s="104"/>
      <c r="D9" s="5"/>
      <c r="E9" s="5"/>
      <c r="F9" s="5"/>
      <c r="G9" s="5"/>
      <c r="H9" s="5"/>
      <c r="I9" s="5"/>
      <c r="J9" s="5"/>
      <c r="K9" s="5"/>
      <c r="L9" s="8"/>
      <c r="M9" s="8"/>
      <c r="N9" s="8"/>
      <c r="O9" s="8"/>
      <c r="P9" s="8"/>
    </row>
    <row r="10" spans="1:19" x14ac:dyDescent="0.25">
      <c r="A10" s="34"/>
      <c r="B10" s="34"/>
      <c r="C10" s="34"/>
      <c r="D10" s="5"/>
      <c r="F10" s="5"/>
      <c r="G10" s="102" t="s">
        <v>2</v>
      </c>
      <c r="H10" s="103"/>
      <c r="I10" s="34"/>
      <c r="N10" s="10"/>
      <c r="O10" s="11"/>
      <c r="P10" s="102" t="s">
        <v>3</v>
      </c>
      <c r="Q10" s="103"/>
    </row>
    <row r="11" spans="1:19" ht="23.25" customHeight="1" x14ac:dyDescent="0.25">
      <c r="A11" s="12" t="s">
        <v>4</v>
      </c>
      <c r="B11" s="13" t="s">
        <v>5</v>
      </c>
      <c r="C11" s="14" t="s">
        <v>6</v>
      </c>
      <c r="D11" s="15" t="s">
        <v>7</v>
      </c>
      <c r="E11" s="15" t="s">
        <v>8</v>
      </c>
      <c r="F11" s="15" t="s">
        <v>9</v>
      </c>
      <c r="G11" s="15" t="s">
        <v>10</v>
      </c>
      <c r="H11" s="15" t="s">
        <v>11</v>
      </c>
      <c r="I11" s="35" t="s">
        <v>12</v>
      </c>
      <c r="J11" s="15" t="s">
        <v>13</v>
      </c>
      <c r="K11" s="15" t="s">
        <v>107</v>
      </c>
      <c r="L11" s="15" t="s">
        <v>108</v>
      </c>
      <c r="M11" s="15" t="s">
        <v>14</v>
      </c>
      <c r="N11" s="15" t="s">
        <v>84</v>
      </c>
      <c r="O11" s="15" t="s">
        <v>85</v>
      </c>
      <c r="P11" s="17" t="s">
        <v>15</v>
      </c>
      <c r="Q11" s="18" t="s">
        <v>16</v>
      </c>
    </row>
    <row r="12" spans="1:19" x14ac:dyDescent="0.25">
      <c r="A12" s="19">
        <v>12</v>
      </c>
      <c r="B12" s="19" t="s">
        <v>21</v>
      </c>
      <c r="C12" s="20" t="s">
        <v>22</v>
      </c>
      <c r="D12" s="39">
        <v>44604.5</v>
      </c>
      <c r="E12" s="41">
        <v>82.5</v>
      </c>
      <c r="F12" s="41">
        <v>84.5</v>
      </c>
      <c r="G12" s="40">
        <v>186.25</v>
      </c>
      <c r="H12" s="40">
        <v>77.5</v>
      </c>
      <c r="I12" s="43">
        <v>0.5</v>
      </c>
      <c r="J12" s="42">
        <v>1.7337301587301588</v>
      </c>
      <c r="K12" s="42">
        <v>0.17</v>
      </c>
      <c r="L12" s="42">
        <v>0.05</v>
      </c>
      <c r="M12" s="43">
        <v>16.175000000000001</v>
      </c>
      <c r="N12" s="60">
        <v>72.8</v>
      </c>
      <c r="O12" s="60">
        <v>362.8</v>
      </c>
      <c r="P12" s="63">
        <v>10308.25</v>
      </c>
      <c r="Q12" s="37" t="s">
        <v>71</v>
      </c>
    </row>
    <row r="13" spans="1:19" x14ac:dyDescent="0.25">
      <c r="A13" s="19">
        <v>26</v>
      </c>
      <c r="B13" s="19" t="s">
        <v>23</v>
      </c>
      <c r="C13" s="20" t="s">
        <v>24</v>
      </c>
      <c r="D13" s="39">
        <v>44603.75</v>
      </c>
      <c r="E13" s="41">
        <v>82</v>
      </c>
      <c r="F13" s="41">
        <v>83.75</v>
      </c>
      <c r="G13" s="40">
        <v>193.75</v>
      </c>
      <c r="H13" s="40">
        <v>90</v>
      </c>
      <c r="I13" s="43">
        <v>1</v>
      </c>
      <c r="J13" s="42">
        <v>1.8833333333333335</v>
      </c>
      <c r="K13" s="42">
        <v>0.02</v>
      </c>
      <c r="L13" s="42">
        <v>0.01</v>
      </c>
      <c r="M13" s="43">
        <v>15.7</v>
      </c>
      <c r="N13" s="60">
        <v>74.52</v>
      </c>
      <c r="O13" s="60">
        <v>288.5</v>
      </c>
      <c r="P13" s="63">
        <v>10236</v>
      </c>
      <c r="Q13" s="37" t="s">
        <v>71</v>
      </c>
    </row>
    <row r="14" spans="1:19" x14ac:dyDescent="0.25">
      <c r="A14" s="19">
        <v>3</v>
      </c>
      <c r="B14" s="19" t="s">
        <v>17</v>
      </c>
      <c r="C14" s="20" t="s">
        <v>30</v>
      </c>
      <c r="D14" s="39">
        <v>44604.25</v>
      </c>
      <c r="E14" s="41">
        <v>82.5</v>
      </c>
      <c r="F14" s="41">
        <v>84.25</v>
      </c>
      <c r="G14" s="40">
        <v>195</v>
      </c>
      <c r="H14" s="40">
        <v>85</v>
      </c>
      <c r="I14" s="43">
        <v>1</v>
      </c>
      <c r="J14" s="42">
        <v>1.8321225071225071</v>
      </c>
      <c r="K14" s="42">
        <v>0.03</v>
      </c>
      <c r="L14" s="42">
        <v>0</v>
      </c>
      <c r="M14" s="43">
        <v>15.250000000000002</v>
      </c>
      <c r="N14" s="60">
        <v>74.19</v>
      </c>
      <c r="O14" s="60">
        <v>320.10000000000002</v>
      </c>
      <c r="P14" s="63">
        <v>9983.5</v>
      </c>
      <c r="Q14" s="37" t="s">
        <v>71</v>
      </c>
    </row>
    <row r="15" spans="1:19" x14ac:dyDescent="0.25">
      <c r="A15" s="19">
        <v>11</v>
      </c>
      <c r="B15" s="19" t="s">
        <v>21</v>
      </c>
      <c r="C15" s="20" t="s">
        <v>81</v>
      </c>
      <c r="D15" s="39">
        <v>44603.75</v>
      </c>
      <c r="E15" s="41">
        <v>82</v>
      </c>
      <c r="F15" s="41">
        <v>83.75</v>
      </c>
      <c r="G15" s="40">
        <v>165</v>
      </c>
      <c r="H15" s="40">
        <v>65</v>
      </c>
      <c r="I15" s="43">
        <v>0.5</v>
      </c>
      <c r="J15" s="42">
        <v>1.759425081366127</v>
      </c>
      <c r="K15" s="42">
        <v>0.22</v>
      </c>
      <c r="L15" s="42">
        <v>0.02</v>
      </c>
      <c r="M15" s="43">
        <v>14.6</v>
      </c>
      <c r="N15" s="60">
        <v>73.47</v>
      </c>
      <c r="O15" s="60">
        <v>330.4</v>
      </c>
      <c r="P15" s="63">
        <v>9895</v>
      </c>
      <c r="Q15" s="37" t="s">
        <v>71</v>
      </c>
    </row>
    <row r="16" spans="1:19" x14ac:dyDescent="0.25">
      <c r="A16" s="19">
        <v>6</v>
      </c>
      <c r="B16" s="19" t="s">
        <v>17</v>
      </c>
      <c r="C16" s="20" t="s">
        <v>25</v>
      </c>
      <c r="D16" s="39">
        <v>44604.25</v>
      </c>
      <c r="E16" s="41">
        <v>82.5</v>
      </c>
      <c r="F16" s="41">
        <v>84.25</v>
      </c>
      <c r="G16" s="40">
        <v>202.5</v>
      </c>
      <c r="H16" s="40">
        <v>85</v>
      </c>
      <c r="I16" s="43">
        <v>1</v>
      </c>
      <c r="J16" s="42">
        <v>1.2923896922506488</v>
      </c>
      <c r="K16" s="42">
        <v>0</v>
      </c>
      <c r="L16" s="42">
        <v>0.01</v>
      </c>
      <c r="M16" s="43">
        <v>14.55</v>
      </c>
      <c r="N16" s="60">
        <v>71.77</v>
      </c>
      <c r="O16" s="60">
        <v>327.10000000000002</v>
      </c>
      <c r="P16" s="63">
        <v>9845</v>
      </c>
      <c r="Q16" s="37" t="s">
        <v>71</v>
      </c>
    </row>
    <row r="17" spans="1:17" x14ac:dyDescent="0.25">
      <c r="A17" s="19">
        <v>21</v>
      </c>
      <c r="B17" s="19" t="s">
        <v>19</v>
      </c>
      <c r="C17" s="20" t="s">
        <v>20</v>
      </c>
      <c r="D17" s="39">
        <v>44604</v>
      </c>
      <c r="E17" s="41">
        <v>82.25</v>
      </c>
      <c r="F17" s="41">
        <v>84</v>
      </c>
      <c r="G17" s="40">
        <v>197.5</v>
      </c>
      <c r="H17" s="40">
        <v>85</v>
      </c>
      <c r="I17" s="43">
        <v>1</v>
      </c>
      <c r="J17" s="42">
        <v>1.2333746898263027</v>
      </c>
      <c r="K17" s="42">
        <v>0.01</v>
      </c>
      <c r="L17" s="42">
        <v>0.04</v>
      </c>
      <c r="M17" s="43">
        <v>16.350000000000001</v>
      </c>
      <c r="N17" s="60">
        <v>72.540000000000006</v>
      </c>
      <c r="O17" s="60">
        <v>348</v>
      </c>
      <c r="P17" s="63">
        <v>9820</v>
      </c>
      <c r="Q17" s="37" t="s">
        <v>71</v>
      </c>
    </row>
    <row r="18" spans="1:17" x14ac:dyDescent="0.25">
      <c r="A18" s="19">
        <v>20</v>
      </c>
      <c r="B18" s="19" t="s">
        <v>19</v>
      </c>
      <c r="C18" s="20" t="s">
        <v>38</v>
      </c>
      <c r="D18" s="39">
        <v>44603.25</v>
      </c>
      <c r="E18" s="41">
        <v>81.25</v>
      </c>
      <c r="F18" s="41">
        <v>83.25</v>
      </c>
      <c r="G18" s="40">
        <v>177.5</v>
      </c>
      <c r="H18" s="40">
        <v>77.5</v>
      </c>
      <c r="I18" s="43">
        <v>1</v>
      </c>
      <c r="J18" s="42">
        <v>1.3494047619047618</v>
      </c>
      <c r="K18" s="42">
        <v>0.01</v>
      </c>
      <c r="L18" s="42">
        <v>0</v>
      </c>
      <c r="M18" s="43">
        <v>15.7</v>
      </c>
      <c r="N18" s="60">
        <v>73.540000000000006</v>
      </c>
      <c r="O18" s="60">
        <v>334.8</v>
      </c>
      <c r="P18" s="63">
        <v>9762.5</v>
      </c>
      <c r="Q18" s="37" t="s">
        <v>71</v>
      </c>
    </row>
    <row r="19" spans="1:17" x14ac:dyDescent="0.25">
      <c r="A19" s="19">
        <v>27</v>
      </c>
      <c r="B19" s="19" t="s">
        <v>31</v>
      </c>
      <c r="C19" s="20" t="s">
        <v>32</v>
      </c>
      <c r="D19" s="39">
        <v>44603.5</v>
      </c>
      <c r="E19" s="41">
        <v>82</v>
      </c>
      <c r="F19" s="41">
        <v>83.5</v>
      </c>
      <c r="G19" s="40">
        <v>191.25</v>
      </c>
      <c r="H19" s="40">
        <v>87.5</v>
      </c>
      <c r="I19" s="43">
        <v>0.5</v>
      </c>
      <c r="J19" s="42">
        <v>2.0017857142857141</v>
      </c>
      <c r="K19" s="42">
        <v>0.05</v>
      </c>
      <c r="L19" s="42">
        <v>0.01</v>
      </c>
      <c r="M19" s="43">
        <v>16.075000000000003</v>
      </c>
      <c r="N19" s="60">
        <v>73.89</v>
      </c>
      <c r="O19" s="60">
        <v>302.98</v>
      </c>
      <c r="P19" s="63">
        <v>9614.75</v>
      </c>
      <c r="Q19" s="37" t="s">
        <v>71</v>
      </c>
    </row>
    <row r="20" spans="1:17" x14ac:dyDescent="0.25">
      <c r="A20" s="19">
        <v>10</v>
      </c>
      <c r="B20" s="19" t="s">
        <v>21</v>
      </c>
      <c r="C20" s="20" t="s">
        <v>39</v>
      </c>
      <c r="D20" s="39">
        <v>44604.5</v>
      </c>
      <c r="E20" s="41">
        <v>82.5</v>
      </c>
      <c r="F20" s="41">
        <v>84.5</v>
      </c>
      <c r="G20" s="40">
        <v>183.75</v>
      </c>
      <c r="H20" s="40">
        <v>75</v>
      </c>
      <c r="I20" s="43">
        <v>0.5</v>
      </c>
      <c r="J20" s="42">
        <v>1.117871709306637</v>
      </c>
      <c r="K20" s="42">
        <v>0.09</v>
      </c>
      <c r="L20" s="42">
        <v>0.02</v>
      </c>
      <c r="M20" s="43">
        <v>15.950000000000001</v>
      </c>
      <c r="N20" s="60">
        <v>74.010000000000005</v>
      </c>
      <c r="O20" s="60">
        <v>360.3</v>
      </c>
      <c r="P20" s="63">
        <v>9454</v>
      </c>
      <c r="Q20" s="37" t="s">
        <v>71</v>
      </c>
    </row>
    <row r="21" spans="1:17" x14ac:dyDescent="0.25">
      <c r="A21" s="19">
        <v>5</v>
      </c>
      <c r="B21" s="19" t="s">
        <v>17</v>
      </c>
      <c r="C21" s="20" t="s">
        <v>33</v>
      </c>
      <c r="D21" s="39">
        <v>44604.25</v>
      </c>
      <c r="E21" s="41">
        <v>82.25</v>
      </c>
      <c r="F21" s="41">
        <v>84.25</v>
      </c>
      <c r="G21" s="40">
        <v>205</v>
      </c>
      <c r="H21" s="40">
        <v>85</v>
      </c>
      <c r="I21" s="43">
        <v>0.5</v>
      </c>
      <c r="J21" s="42">
        <v>1.8197379032258065</v>
      </c>
      <c r="K21" s="42">
        <v>0.01</v>
      </c>
      <c r="L21" s="42">
        <v>0</v>
      </c>
      <c r="M21" s="43">
        <v>15.025</v>
      </c>
      <c r="N21" s="60">
        <v>74.8</v>
      </c>
      <c r="O21" s="60">
        <v>300</v>
      </c>
      <c r="P21" s="63">
        <v>9363.25</v>
      </c>
      <c r="Q21" s="37" t="s">
        <v>71</v>
      </c>
    </row>
    <row r="22" spans="1:17" x14ac:dyDescent="0.25">
      <c r="A22" s="19">
        <v>4</v>
      </c>
      <c r="B22" s="19" t="s">
        <v>17</v>
      </c>
      <c r="C22" s="20" t="s">
        <v>36</v>
      </c>
      <c r="D22" s="39">
        <v>44604.75</v>
      </c>
      <c r="E22" s="41">
        <v>83.25</v>
      </c>
      <c r="F22" s="41">
        <v>84.75</v>
      </c>
      <c r="G22" s="40">
        <v>200</v>
      </c>
      <c r="H22" s="40">
        <v>92.5</v>
      </c>
      <c r="I22" s="43">
        <v>1</v>
      </c>
      <c r="J22" s="42">
        <v>1.7864554825761723</v>
      </c>
      <c r="K22" s="42">
        <v>0.01</v>
      </c>
      <c r="L22" s="42">
        <v>0</v>
      </c>
      <c r="M22" s="43">
        <v>14.525</v>
      </c>
      <c r="N22" s="60">
        <v>75.09</v>
      </c>
      <c r="O22" s="60">
        <v>308.8</v>
      </c>
      <c r="P22" s="63">
        <v>9251</v>
      </c>
      <c r="Q22" s="37" t="s">
        <v>71</v>
      </c>
    </row>
    <row r="23" spans="1:17" x14ac:dyDescent="0.25">
      <c r="A23" s="19">
        <v>2</v>
      </c>
      <c r="B23" s="19" t="s">
        <v>17</v>
      </c>
      <c r="C23" s="20" t="s">
        <v>26</v>
      </c>
      <c r="D23" s="39">
        <v>44603.75</v>
      </c>
      <c r="E23" s="41">
        <v>82</v>
      </c>
      <c r="F23" s="41">
        <v>83.75</v>
      </c>
      <c r="G23" s="40">
        <v>188.75</v>
      </c>
      <c r="H23" s="40">
        <v>87.5</v>
      </c>
      <c r="I23" s="43">
        <v>0.5</v>
      </c>
      <c r="J23" s="42">
        <v>1.4201612903225806</v>
      </c>
      <c r="K23" s="42">
        <v>0.01</v>
      </c>
      <c r="L23" s="42">
        <v>0</v>
      </c>
      <c r="M23" s="43">
        <v>14.25</v>
      </c>
      <c r="N23" s="60">
        <v>73.459999999999994</v>
      </c>
      <c r="O23" s="60">
        <v>313.60000000000002</v>
      </c>
      <c r="P23" s="63">
        <v>9225.25</v>
      </c>
      <c r="Q23" s="37" t="s">
        <v>71</v>
      </c>
    </row>
    <row r="24" spans="1:17" x14ac:dyDescent="0.25">
      <c r="A24" s="19">
        <v>7</v>
      </c>
      <c r="B24" s="19" t="s">
        <v>17</v>
      </c>
      <c r="C24" s="20" t="s">
        <v>29</v>
      </c>
      <c r="D24" s="39">
        <v>44605</v>
      </c>
      <c r="E24" s="41">
        <v>83.25</v>
      </c>
      <c r="F24" s="41">
        <v>85</v>
      </c>
      <c r="G24" s="40">
        <v>162.5</v>
      </c>
      <c r="H24" s="40">
        <v>82.5</v>
      </c>
      <c r="I24" s="43">
        <v>0.5</v>
      </c>
      <c r="J24" s="42">
        <v>1.6257142857142859</v>
      </c>
      <c r="K24" s="42">
        <v>0.09</v>
      </c>
      <c r="L24" s="42">
        <v>0.02</v>
      </c>
      <c r="M24" s="43">
        <v>15.1</v>
      </c>
      <c r="N24" s="60">
        <v>70.53</v>
      </c>
      <c r="O24" s="60">
        <v>302.10000000000002</v>
      </c>
      <c r="P24" s="63">
        <v>9071.75</v>
      </c>
      <c r="Q24" s="37" t="s">
        <v>71</v>
      </c>
    </row>
    <row r="25" spans="1:17" x14ac:dyDescent="0.25">
      <c r="A25" s="19">
        <v>8</v>
      </c>
      <c r="B25" s="19" t="s">
        <v>34</v>
      </c>
      <c r="C25" s="20" t="s">
        <v>35</v>
      </c>
      <c r="D25" s="39">
        <v>44604.25</v>
      </c>
      <c r="E25" s="41">
        <v>82.5</v>
      </c>
      <c r="F25" s="41">
        <v>84.25</v>
      </c>
      <c r="G25" s="40">
        <v>198.75</v>
      </c>
      <c r="H25" s="40">
        <v>77.5</v>
      </c>
      <c r="I25" s="43">
        <v>0.5</v>
      </c>
      <c r="J25" s="42">
        <v>1.6574829404466502</v>
      </c>
      <c r="K25" s="42">
        <v>0.02</v>
      </c>
      <c r="L25" s="42">
        <v>0.01</v>
      </c>
      <c r="M25" s="43">
        <v>15.8</v>
      </c>
      <c r="N25" s="60">
        <v>70.31</v>
      </c>
      <c r="O25" s="60">
        <v>293.5</v>
      </c>
      <c r="P25" s="63">
        <v>9057</v>
      </c>
      <c r="Q25" s="37" t="s">
        <v>71</v>
      </c>
    </row>
    <row r="26" spans="1:17" x14ac:dyDescent="0.25">
      <c r="A26" s="19">
        <v>33</v>
      </c>
      <c r="B26" s="19" t="s">
        <v>27</v>
      </c>
      <c r="C26" s="20" t="s">
        <v>28</v>
      </c>
      <c r="D26" s="39">
        <v>44603.5</v>
      </c>
      <c r="E26" s="41">
        <v>81.75</v>
      </c>
      <c r="F26" s="41">
        <v>83.5</v>
      </c>
      <c r="G26" s="40">
        <v>191.25</v>
      </c>
      <c r="H26" s="40">
        <v>87.5</v>
      </c>
      <c r="I26" s="43">
        <v>1</v>
      </c>
      <c r="J26" s="42">
        <v>1.2220652576937339</v>
      </c>
      <c r="K26" s="42">
        <v>0.08</v>
      </c>
      <c r="L26" s="42">
        <v>0.04</v>
      </c>
      <c r="M26" s="43">
        <v>15.2</v>
      </c>
      <c r="N26" s="60">
        <v>73.94</v>
      </c>
      <c r="O26" s="60">
        <v>348.7</v>
      </c>
      <c r="P26" s="63">
        <v>9042.75</v>
      </c>
      <c r="Q26" s="37" t="s">
        <v>71</v>
      </c>
    </row>
    <row r="27" spans="1:17" x14ac:dyDescent="0.25">
      <c r="A27" s="19">
        <v>1</v>
      </c>
      <c r="B27" s="19" t="s">
        <v>17</v>
      </c>
      <c r="C27" s="20" t="s">
        <v>18</v>
      </c>
      <c r="D27" s="39">
        <v>44603.25</v>
      </c>
      <c r="E27" s="41">
        <v>81.75</v>
      </c>
      <c r="F27" s="41">
        <v>83.25</v>
      </c>
      <c r="G27" s="40">
        <v>186.25</v>
      </c>
      <c r="H27" s="40">
        <v>77.5</v>
      </c>
      <c r="I27" s="43">
        <v>1.5</v>
      </c>
      <c r="J27" s="42">
        <v>1.8038461538461539</v>
      </c>
      <c r="K27" s="42">
        <v>0.02</v>
      </c>
      <c r="L27" s="42">
        <v>0.01</v>
      </c>
      <c r="M27" s="43">
        <v>13.525</v>
      </c>
      <c r="N27" s="60">
        <v>75.66</v>
      </c>
      <c r="O27" s="60">
        <v>255.55</v>
      </c>
      <c r="P27" s="63">
        <v>9005.5</v>
      </c>
      <c r="Q27" s="37" t="s">
        <v>71</v>
      </c>
    </row>
    <row r="28" spans="1:17" ht="15.75" thickBot="1" x14ac:dyDescent="0.3">
      <c r="D28" s="39"/>
      <c r="F28" s="41"/>
      <c r="G28" s="40"/>
      <c r="H28" s="40"/>
      <c r="I28" s="43"/>
      <c r="J28" s="42"/>
      <c r="K28" s="42"/>
      <c r="L28" s="42"/>
      <c r="M28" s="43"/>
      <c r="N28" s="60"/>
      <c r="O28" s="60"/>
      <c r="P28" s="40"/>
      <c r="Q28" s="22"/>
    </row>
    <row r="29" spans="1:17" x14ac:dyDescent="0.25">
      <c r="A29" s="21"/>
      <c r="B29" s="23"/>
      <c r="C29" s="24" t="s">
        <v>40</v>
      </c>
      <c r="D29" s="25">
        <f t="shared" ref="D29:J29" si="0">AVERAGE(D12:D28)</f>
        <v>44604.03125</v>
      </c>
      <c r="E29" s="26">
        <f t="shared" si="0"/>
        <v>82.265625</v>
      </c>
      <c r="F29" s="26">
        <f t="shared" si="0"/>
        <v>84.03125</v>
      </c>
      <c r="G29" s="26">
        <f t="shared" si="0"/>
        <v>189.0625</v>
      </c>
      <c r="H29" s="26">
        <f t="shared" si="0"/>
        <v>82.34375</v>
      </c>
      <c r="I29" s="61">
        <f t="shared" si="0"/>
        <v>0.78125</v>
      </c>
      <c r="J29" s="61">
        <f t="shared" si="0"/>
        <v>1.5961813101219737</v>
      </c>
      <c r="K29" s="91">
        <f t="shared" ref="K29:L29" si="1">AVERAGE(K12:K28)</f>
        <v>5.2499999999999998E-2</v>
      </c>
      <c r="L29" s="91">
        <f t="shared" si="1"/>
        <v>1.5000000000000001E-2</v>
      </c>
      <c r="M29" s="61">
        <f>AVERAGE(M12:M28)</f>
        <v>15.2359375</v>
      </c>
      <c r="N29" s="61">
        <f>AVERAGE(N12:N28)</f>
        <v>73.407500000000013</v>
      </c>
      <c r="O29" s="61">
        <f>AVERAGE(O12:O28)</f>
        <v>318.57687500000003</v>
      </c>
      <c r="P29" s="26">
        <f>AVERAGE(P12:P28)</f>
        <v>9558.46875</v>
      </c>
    </row>
    <row r="30" spans="1:17" x14ac:dyDescent="0.25">
      <c r="A30" s="21"/>
      <c r="B30" s="23"/>
      <c r="C30" s="28" t="s">
        <v>41</v>
      </c>
      <c r="D30" s="29"/>
      <c r="E30" s="62">
        <v>0.98333999999999999</v>
      </c>
      <c r="F30" s="62">
        <v>1.04413</v>
      </c>
      <c r="G30" s="33">
        <v>18.343979999999998</v>
      </c>
      <c r="H30" s="33">
        <v>6.8640999999999996</v>
      </c>
      <c r="I30" s="33">
        <v>0.14535999999999999</v>
      </c>
      <c r="J30" s="33">
        <v>0.21654000000000001</v>
      </c>
      <c r="K30" s="92">
        <v>8.8880000000000001E-2</v>
      </c>
      <c r="L30" s="92">
        <v>3.6299999999999999E-2</v>
      </c>
      <c r="M30" s="33">
        <v>1.7458899999999999</v>
      </c>
      <c r="N30" s="33">
        <v>1.09978</v>
      </c>
      <c r="O30" s="33">
        <v>28.875139999999998</v>
      </c>
      <c r="P30" s="33">
        <v>1159.49909</v>
      </c>
    </row>
    <row r="31" spans="1:17" x14ac:dyDescent="0.25">
      <c r="A31" s="21"/>
      <c r="B31" s="23"/>
      <c r="C31" s="28" t="s">
        <v>42</v>
      </c>
      <c r="D31" s="29"/>
      <c r="E31" s="62">
        <v>0.84</v>
      </c>
      <c r="F31" s="62">
        <v>0.87</v>
      </c>
      <c r="G31" s="33">
        <v>6.81</v>
      </c>
      <c r="H31" s="33">
        <v>5.85</v>
      </c>
      <c r="I31" s="33">
        <v>13.06</v>
      </c>
      <c r="J31" s="33">
        <v>9.5299999999999994</v>
      </c>
      <c r="K31" s="33">
        <v>120.76</v>
      </c>
      <c r="L31" s="33">
        <v>178.75</v>
      </c>
      <c r="M31" s="33">
        <v>8.0500000000000007</v>
      </c>
      <c r="N31" s="33">
        <v>1.05</v>
      </c>
      <c r="O31" s="33">
        <v>6.36</v>
      </c>
      <c r="P31" s="33">
        <v>8.52</v>
      </c>
    </row>
    <row r="32" spans="1:17" x14ac:dyDescent="0.25">
      <c r="A32" s="30"/>
      <c r="B32" s="30"/>
      <c r="C32" s="28" t="s">
        <v>44</v>
      </c>
      <c r="D32" s="31">
        <f t="shared" ref="D32:J32" si="2">MAX(D12:D28)</f>
        <v>44605</v>
      </c>
      <c r="E32" s="32">
        <f t="shared" si="2"/>
        <v>83.25</v>
      </c>
      <c r="F32" s="32">
        <f t="shared" si="2"/>
        <v>85</v>
      </c>
      <c r="G32" s="32">
        <f t="shared" si="2"/>
        <v>205</v>
      </c>
      <c r="H32" s="32">
        <f t="shared" si="2"/>
        <v>92.5</v>
      </c>
      <c r="I32" s="62">
        <f t="shared" si="2"/>
        <v>1.5</v>
      </c>
      <c r="J32" s="62">
        <f t="shared" si="2"/>
        <v>2.0017857142857141</v>
      </c>
      <c r="K32" s="93">
        <f t="shared" ref="K32:L32" si="3">MAX(K12:K28)</f>
        <v>0.22</v>
      </c>
      <c r="L32" s="93">
        <f t="shared" si="3"/>
        <v>0.05</v>
      </c>
      <c r="M32" s="62">
        <f>MAX(M12:M28)</f>
        <v>16.350000000000001</v>
      </c>
      <c r="N32" s="62">
        <f>MAX(N12:N28)</f>
        <v>75.66</v>
      </c>
      <c r="O32" s="62">
        <f>MAX(O12:O28)</f>
        <v>362.8</v>
      </c>
      <c r="P32" s="32">
        <f>MAX(P12:P28)</f>
        <v>10308.25</v>
      </c>
    </row>
    <row r="33" spans="1:16" x14ac:dyDescent="0.25">
      <c r="A33" s="30"/>
      <c r="B33" s="30"/>
      <c r="C33" s="28" t="s">
        <v>43</v>
      </c>
      <c r="D33" s="31">
        <f t="shared" ref="D33:J33" si="4">MIN(D12:D28)</f>
        <v>44603.25</v>
      </c>
      <c r="E33" s="32">
        <f t="shared" si="4"/>
        <v>81.25</v>
      </c>
      <c r="F33" s="32">
        <f t="shared" si="4"/>
        <v>83.25</v>
      </c>
      <c r="G33" s="32">
        <f t="shared" si="4"/>
        <v>162.5</v>
      </c>
      <c r="H33" s="32">
        <f t="shared" si="4"/>
        <v>65</v>
      </c>
      <c r="I33" s="62">
        <f t="shared" si="4"/>
        <v>0.5</v>
      </c>
      <c r="J33" s="62">
        <f t="shared" si="4"/>
        <v>1.117871709306637</v>
      </c>
      <c r="K33" s="93">
        <f t="shared" ref="K33:L33" si="5">MIN(K12:K28)</f>
        <v>0</v>
      </c>
      <c r="L33" s="93">
        <f t="shared" si="5"/>
        <v>0</v>
      </c>
      <c r="M33" s="62">
        <f>MIN(M12:M28)</f>
        <v>13.525</v>
      </c>
      <c r="N33" s="62">
        <f>MIN(N12:N28)</f>
        <v>70.31</v>
      </c>
      <c r="O33" s="62">
        <f>MIN(O12:O28)</f>
        <v>255.55</v>
      </c>
      <c r="P33" s="32">
        <f>MIN(P12:P28)</f>
        <v>9005.5</v>
      </c>
    </row>
    <row r="34" spans="1:16" x14ac:dyDescent="0.25">
      <c r="A34" s="30"/>
      <c r="B34" s="30"/>
      <c r="E34" s="90" t="s">
        <v>55</v>
      </c>
      <c r="F34" s="90" t="s">
        <v>55</v>
      </c>
      <c r="G34" s="90" t="s">
        <v>55</v>
      </c>
      <c r="H34" s="90" t="s">
        <v>55</v>
      </c>
      <c r="I34" s="90" t="s">
        <v>55</v>
      </c>
      <c r="J34" s="90" t="s">
        <v>55</v>
      </c>
      <c r="K34" s="90" t="s">
        <v>55</v>
      </c>
      <c r="L34" s="90" t="s">
        <v>55</v>
      </c>
      <c r="M34" s="94" t="s">
        <v>109</v>
      </c>
      <c r="N34" s="90" t="s">
        <v>55</v>
      </c>
      <c r="O34" s="90" t="s">
        <v>55</v>
      </c>
      <c r="P34" s="94" t="s">
        <v>109</v>
      </c>
    </row>
    <row r="35" spans="1:16" x14ac:dyDescent="0.25">
      <c r="B35" s="30"/>
      <c r="C35" s="104" t="s">
        <v>45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</row>
    <row r="36" spans="1:16" x14ac:dyDescent="0.25">
      <c r="B36" s="30"/>
      <c r="C36" s="104" t="s">
        <v>46</v>
      </c>
      <c r="D36" s="104"/>
      <c r="E36" s="104"/>
      <c r="F36" s="104"/>
      <c r="G36" s="104"/>
      <c r="H36" s="104"/>
      <c r="I36" s="106"/>
      <c r="J36" s="106"/>
      <c r="K36" s="106"/>
      <c r="L36" s="106"/>
      <c r="M36" s="4"/>
      <c r="N36" s="4"/>
      <c r="O36" s="4"/>
    </row>
    <row r="37" spans="1:16" x14ac:dyDescent="0.25">
      <c r="B37" s="30"/>
      <c r="C37" s="104" t="s">
        <v>47</v>
      </c>
      <c r="D37" s="104"/>
      <c r="E37" s="104"/>
      <c r="F37" s="104"/>
      <c r="G37" s="34"/>
      <c r="H37" s="34"/>
      <c r="I37" s="4"/>
      <c r="J37" s="4"/>
      <c r="K37" s="4"/>
      <c r="L37" s="4"/>
      <c r="M37" s="4"/>
      <c r="N37" s="4"/>
      <c r="O37" s="4"/>
    </row>
    <row r="38" spans="1:16" x14ac:dyDescent="0.25">
      <c r="C38" s="4" t="s">
        <v>54</v>
      </c>
    </row>
  </sheetData>
  <mergeCells count="6">
    <mergeCell ref="C37:F37"/>
    <mergeCell ref="P10:Q10"/>
    <mergeCell ref="G10:H10"/>
    <mergeCell ref="A9:C9"/>
    <mergeCell ref="C35:O35"/>
    <mergeCell ref="C36:L36"/>
  </mergeCells>
  <phoneticPr fontId="14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C8608-F7CD-497D-9A47-00CF72F68742}">
  <dimension ref="A1:U41"/>
  <sheetViews>
    <sheetView tabSelected="1" zoomScale="60" zoomScaleNormal="60" workbookViewId="0">
      <selection activeCell="U25" sqref="U25"/>
    </sheetView>
  </sheetViews>
  <sheetFormatPr baseColWidth="10" defaultRowHeight="15" x14ac:dyDescent="0.25"/>
  <cols>
    <col min="3" max="3" width="21" customWidth="1"/>
    <col min="5" max="5" width="14.140625" customWidth="1"/>
    <col min="6" max="6" width="12.5703125" customWidth="1"/>
  </cols>
  <sheetData>
    <row r="1" spans="1:21" ht="15.75" x14ac:dyDescent="0.25">
      <c r="A1" s="1"/>
      <c r="B1" s="1"/>
      <c r="C1" s="1"/>
      <c r="D1" s="2" t="s">
        <v>58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 t="s">
        <v>57</v>
      </c>
      <c r="R1" s="1"/>
    </row>
    <row r="2" spans="1:21" ht="15.75" x14ac:dyDescent="0.25">
      <c r="A2" s="1"/>
      <c r="B2" s="1"/>
      <c r="C2" s="1"/>
      <c r="D2" s="2" t="s">
        <v>110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51" t="s">
        <v>111</v>
      </c>
      <c r="U3" s="51"/>
    </row>
    <row r="4" spans="1:21" ht="15.75" thickBot="1" x14ac:dyDescent="0.3">
      <c r="A4" s="4" t="s">
        <v>113</v>
      </c>
      <c r="B4" s="4"/>
      <c r="C4" s="4"/>
      <c r="D4" s="5"/>
      <c r="E4" s="4" t="s">
        <v>112</v>
      </c>
      <c r="F4" s="4"/>
      <c r="G4" s="4"/>
      <c r="H4" s="5"/>
      <c r="I4" s="5"/>
      <c r="J4" s="6"/>
      <c r="K4" s="6"/>
      <c r="L4" s="6"/>
      <c r="M4" s="7"/>
      <c r="N4" s="7"/>
      <c r="O4" s="7"/>
      <c r="P4" s="7"/>
      <c r="Q4" s="8"/>
      <c r="R4" s="8"/>
      <c r="T4" s="51"/>
      <c r="U4" s="51"/>
    </row>
    <row r="5" spans="1:21" ht="16.5" thickBot="1" x14ac:dyDescent="0.35">
      <c r="A5" s="4" t="s">
        <v>68</v>
      </c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8"/>
      <c r="N5" s="8"/>
      <c r="O5" s="8"/>
      <c r="P5" s="8"/>
      <c r="Q5" s="8"/>
      <c r="R5" s="8"/>
      <c r="T5" s="52" t="s">
        <v>61</v>
      </c>
      <c r="U5" s="53" t="s">
        <v>70</v>
      </c>
    </row>
    <row r="6" spans="1:21" x14ac:dyDescent="0.25">
      <c r="A6" s="4" t="s">
        <v>114</v>
      </c>
      <c r="B6" s="4"/>
      <c r="C6" s="4"/>
      <c r="D6" s="5"/>
      <c r="E6" s="5"/>
      <c r="F6" s="5"/>
      <c r="G6" s="5"/>
      <c r="H6" s="5"/>
      <c r="I6" s="5"/>
      <c r="J6" s="5"/>
      <c r="K6" s="5"/>
      <c r="L6" s="5"/>
      <c r="M6" s="8"/>
      <c r="N6" s="8"/>
      <c r="O6" s="8"/>
      <c r="P6" s="8"/>
      <c r="Q6" s="8"/>
      <c r="R6" s="8"/>
      <c r="T6" s="54" t="s">
        <v>62</v>
      </c>
      <c r="U6" s="55">
        <v>81.56</v>
      </c>
    </row>
    <row r="7" spans="1:21" x14ac:dyDescent="0.25">
      <c r="A7" s="4" t="s">
        <v>0</v>
      </c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8"/>
      <c r="N7" s="8"/>
      <c r="O7" s="8"/>
      <c r="P7" s="8"/>
      <c r="Q7" s="8"/>
      <c r="R7" s="8"/>
      <c r="T7" s="56" t="s">
        <v>63</v>
      </c>
      <c r="U7" s="57">
        <v>59.93</v>
      </c>
    </row>
    <row r="8" spans="1:21" ht="15.75" thickBot="1" x14ac:dyDescent="0.3">
      <c r="A8" s="4" t="s">
        <v>67</v>
      </c>
      <c r="B8" s="4"/>
      <c r="C8" s="4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T8" s="58" t="s">
        <v>64</v>
      </c>
      <c r="U8" s="59">
        <v>36.729999999999997</v>
      </c>
    </row>
    <row r="9" spans="1:21" x14ac:dyDescent="0.25">
      <c r="A9" s="104" t="s">
        <v>1</v>
      </c>
      <c r="B9" s="104"/>
      <c r="C9" s="104"/>
      <c r="D9" s="5"/>
      <c r="E9" s="5"/>
      <c r="F9" s="5"/>
      <c r="G9" s="5"/>
      <c r="H9" s="5"/>
      <c r="I9" s="5"/>
      <c r="J9" s="5"/>
      <c r="K9" s="5"/>
      <c r="L9" s="5"/>
      <c r="M9" s="8"/>
      <c r="N9" s="8"/>
      <c r="O9" s="8"/>
      <c r="P9" s="8"/>
      <c r="Q9" s="8"/>
      <c r="R9" s="8"/>
      <c r="T9" s="48"/>
      <c r="U9" s="48"/>
    </row>
    <row r="10" spans="1:21" x14ac:dyDescent="0.25">
      <c r="A10" s="34"/>
      <c r="B10" s="34"/>
      <c r="C10" s="34"/>
      <c r="D10" s="5"/>
      <c r="F10" s="5"/>
      <c r="G10" s="105" t="s">
        <v>2</v>
      </c>
      <c r="H10" s="105"/>
      <c r="I10" s="34"/>
      <c r="N10" s="10"/>
      <c r="O10" s="11"/>
      <c r="P10" s="102" t="s">
        <v>3</v>
      </c>
      <c r="Q10" s="103"/>
    </row>
    <row r="11" spans="1:21" x14ac:dyDescent="0.25">
      <c r="A11" s="12" t="s">
        <v>4</v>
      </c>
      <c r="B11" s="13" t="s">
        <v>5</v>
      </c>
      <c r="C11" s="14" t="s">
        <v>6</v>
      </c>
      <c r="D11" s="15" t="s">
        <v>7</v>
      </c>
      <c r="E11" s="89" t="s">
        <v>8</v>
      </c>
      <c r="F11" s="15" t="s">
        <v>9</v>
      </c>
      <c r="G11" s="15" t="s">
        <v>10</v>
      </c>
      <c r="H11" s="15" t="s">
        <v>11</v>
      </c>
      <c r="I11" s="35" t="s">
        <v>12</v>
      </c>
      <c r="J11" s="15" t="s">
        <v>13</v>
      </c>
      <c r="K11" s="15" t="s">
        <v>107</v>
      </c>
      <c r="L11" s="15" t="s">
        <v>108</v>
      </c>
      <c r="M11" s="15" t="s">
        <v>14</v>
      </c>
      <c r="N11" s="15" t="s">
        <v>84</v>
      </c>
      <c r="O11" s="15" t="s">
        <v>85</v>
      </c>
      <c r="P11" s="17" t="s">
        <v>15</v>
      </c>
      <c r="Q11" s="18" t="s">
        <v>16</v>
      </c>
    </row>
    <row r="12" spans="1:21" x14ac:dyDescent="0.25">
      <c r="A12" s="19">
        <v>26</v>
      </c>
      <c r="B12" s="19" t="s">
        <v>23</v>
      </c>
      <c r="C12" s="19" t="s">
        <v>24</v>
      </c>
      <c r="D12" s="39">
        <v>44573</v>
      </c>
      <c r="E12" s="41">
        <v>71</v>
      </c>
      <c r="F12" s="41">
        <v>72</v>
      </c>
      <c r="G12" s="40">
        <v>252.99999999999997</v>
      </c>
      <c r="H12" s="40">
        <v>140</v>
      </c>
      <c r="I12" s="43">
        <v>1.2</v>
      </c>
      <c r="J12" s="42">
        <v>1.6</v>
      </c>
      <c r="K12" s="42">
        <v>0.04</v>
      </c>
      <c r="L12" s="42">
        <v>0.05</v>
      </c>
      <c r="M12" s="43">
        <v>12.9</v>
      </c>
      <c r="N12" s="60">
        <v>78.2</v>
      </c>
      <c r="O12" s="41">
        <v>304.27</v>
      </c>
      <c r="P12" s="63">
        <v>19702.669999999998</v>
      </c>
      <c r="Q12" s="97" t="s">
        <v>144</v>
      </c>
    </row>
    <row r="13" spans="1:21" x14ac:dyDescent="0.25">
      <c r="A13" s="19">
        <v>31</v>
      </c>
      <c r="B13" s="19" t="s">
        <v>117</v>
      </c>
      <c r="C13" s="19" t="s">
        <v>119</v>
      </c>
      <c r="D13" s="39">
        <v>44574.333333333336</v>
      </c>
      <c r="E13" s="41">
        <v>72.33</v>
      </c>
      <c r="F13" s="41">
        <v>73.333333333333329</v>
      </c>
      <c r="G13" s="40">
        <v>227.99999999999997</v>
      </c>
      <c r="H13" s="40">
        <v>123</v>
      </c>
      <c r="I13" s="43">
        <v>1.1666666666666667</v>
      </c>
      <c r="J13" s="42">
        <v>1.3284671532846715</v>
      </c>
      <c r="K13" s="42">
        <v>0.01</v>
      </c>
      <c r="L13" s="42">
        <v>0</v>
      </c>
      <c r="M13" s="43">
        <v>13.766666666666666</v>
      </c>
      <c r="N13" s="60">
        <v>79.33</v>
      </c>
      <c r="O13" s="41">
        <v>333.2</v>
      </c>
      <c r="P13" s="63">
        <v>18506.669999999998</v>
      </c>
      <c r="Q13" s="97" t="s">
        <v>145</v>
      </c>
    </row>
    <row r="14" spans="1:21" x14ac:dyDescent="0.25">
      <c r="A14" s="19">
        <v>27</v>
      </c>
      <c r="B14" s="19" t="s">
        <v>31</v>
      </c>
      <c r="C14" s="19" t="s">
        <v>32</v>
      </c>
      <c r="D14" s="39">
        <v>44575</v>
      </c>
      <c r="E14" s="41">
        <v>73</v>
      </c>
      <c r="F14" s="41">
        <v>74</v>
      </c>
      <c r="G14" s="40">
        <v>246.66666666666663</v>
      </c>
      <c r="H14" s="40">
        <v>123.33333333333334</v>
      </c>
      <c r="I14" s="43">
        <v>0.83333333333333337</v>
      </c>
      <c r="J14" s="42">
        <v>1.5746268656716418</v>
      </c>
      <c r="K14" s="42">
        <v>0.06</v>
      </c>
      <c r="L14" s="42">
        <v>0.06</v>
      </c>
      <c r="M14" s="43">
        <v>14.566666666666668</v>
      </c>
      <c r="N14" s="60">
        <v>78.3</v>
      </c>
      <c r="O14" s="41">
        <v>327.73</v>
      </c>
      <c r="P14" s="63">
        <v>18504</v>
      </c>
      <c r="Q14" s="97" t="s">
        <v>145</v>
      </c>
    </row>
    <row r="15" spans="1:21" x14ac:dyDescent="0.25">
      <c r="A15" s="19">
        <v>11</v>
      </c>
      <c r="B15" s="19" t="s">
        <v>21</v>
      </c>
      <c r="C15" s="19" t="s">
        <v>81</v>
      </c>
      <c r="D15" s="39">
        <v>44574.666666666664</v>
      </c>
      <c r="E15" s="41">
        <v>72.67</v>
      </c>
      <c r="F15" s="41">
        <v>73.666666666666671</v>
      </c>
      <c r="G15" s="40">
        <v>240</v>
      </c>
      <c r="H15" s="40">
        <v>116.66666666666667</v>
      </c>
      <c r="I15" s="43">
        <v>0.83333333333333337</v>
      </c>
      <c r="J15" s="42">
        <v>1.2</v>
      </c>
      <c r="K15" s="42">
        <v>0.13</v>
      </c>
      <c r="L15" s="42">
        <v>0.11</v>
      </c>
      <c r="M15" s="43">
        <v>13.933333333333332</v>
      </c>
      <c r="N15" s="60">
        <v>76.63</v>
      </c>
      <c r="O15" s="41">
        <v>348.53</v>
      </c>
      <c r="P15" s="63">
        <v>18454.669999999998</v>
      </c>
      <c r="Q15" s="97" t="s">
        <v>145</v>
      </c>
    </row>
    <row r="16" spans="1:21" x14ac:dyDescent="0.25">
      <c r="A16" s="19">
        <v>21</v>
      </c>
      <c r="B16" s="19" t="s">
        <v>19</v>
      </c>
      <c r="C16" s="19" t="s">
        <v>20</v>
      </c>
      <c r="D16" s="39">
        <v>44576</v>
      </c>
      <c r="E16" s="41">
        <v>74</v>
      </c>
      <c r="F16" s="41">
        <v>75</v>
      </c>
      <c r="G16" s="40">
        <v>258.33333333333337</v>
      </c>
      <c r="H16" s="40">
        <v>146.66666666666669</v>
      </c>
      <c r="I16" s="43">
        <v>0.5</v>
      </c>
      <c r="J16" s="42">
        <v>1.0214285714285714</v>
      </c>
      <c r="K16" s="42">
        <v>0.01</v>
      </c>
      <c r="L16" s="42">
        <v>0.02</v>
      </c>
      <c r="M16" s="43">
        <v>12.833333333333334</v>
      </c>
      <c r="N16" s="60">
        <v>74.3</v>
      </c>
      <c r="O16" s="41">
        <v>297.73</v>
      </c>
      <c r="P16" s="63">
        <v>18107.669999999998</v>
      </c>
      <c r="Q16" s="97" t="s">
        <v>146</v>
      </c>
    </row>
    <row r="17" spans="1:17" x14ac:dyDescent="0.25">
      <c r="A17" s="19">
        <v>29</v>
      </c>
      <c r="B17" s="19" t="s">
        <v>115</v>
      </c>
      <c r="C17" s="19" t="s">
        <v>120</v>
      </c>
      <c r="D17" s="39">
        <v>44573.666666666664</v>
      </c>
      <c r="E17" s="41">
        <v>71.67</v>
      </c>
      <c r="F17" s="41">
        <v>72.666666666666671</v>
      </c>
      <c r="G17" s="40">
        <v>238.33333333333334</v>
      </c>
      <c r="H17" s="40">
        <v>126.66666666666666</v>
      </c>
      <c r="I17" s="43">
        <v>0.16666666666666666</v>
      </c>
      <c r="J17" s="42">
        <v>1.1428571428571428</v>
      </c>
      <c r="K17" s="42">
        <v>0.01</v>
      </c>
      <c r="L17" s="42">
        <v>0.01</v>
      </c>
      <c r="M17" s="43">
        <v>13.933333333333335</v>
      </c>
      <c r="N17" s="60">
        <v>77.930000000000007</v>
      </c>
      <c r="O17" s="41">
        <v>330.13</v>
      </c>
      <c r="P17" s="63">
        <v>18098.669999999998</v>
      </c>
      <c r="Q17" s="97" t="s">
        <v>146</v>
      </c>
    </row>
    <row r="18" spans="1:17" x14ac:dyDescent="0.25">
      <c r="A18" s="19">
        <v>28</v>
      </c>
      <c r="B18" s="19" t="s">
        <v>115</v>
      </c>
      <c r="C18" s="19" t="s">
        <v>116</v>
      </c>
      <c r="D18" s="39">
        <v>44574</v>
      </c>
      <c r="E18" s="41">
        <v>71.67</v>
      </c>
      <c r="F18" s="41">
        <v>73</v>
      </c>
      <c r="G18" s="40">
        <v>236.66666666666666</v>
      </c>
      <c r="H18" s="40">
        <v>133.33333333333331</v>
      </c>
      <c r="I18" s="43">
        <v>1.1666666666666667</v>
      </c>
      <c r="J18" s="42">
        <v>1.5809523809523811</v>
      </c>
      <c r="K18" s="42">
        <v>0</v>
      </c>
      <c r="L18" s="42">
        <v>0</v>
      </c>
      <c r="M18" s="43">
        <v>12.833333333333334</v>
      </c>
      <c r="N18" s="60">
        <v>76.47</v>
      </c>
      <c r="O18" s="41">
        <v>347.87</v>
      </c>
      <c r="P18" s="63">
        <v>18015</v>
      </c>
      <c r="Q18" s="97" t="s">
        <v>146</v>
      </c>
    </row>
    <row r="19" spans="1:17" x14ac:dyDescent="0.25">
      <c r="A19" s="19">
        <v>20</v>
      </c>
      <c r="B19" s="19" t="s">
        <v>19</v>
      </c>
      <c r="C19" s="19" t="s">
        <v>38</v>
      </c>
      <c r="D19" s="39">
        <v>44574</v>
      </c>
      <c r="E19" s="41">
        <v>72.33</v>
      </c>
      <c r="F19" s="41">
        <v>73</v>
      </c>
      <c r="G19" s="40">
        <v>253.33333333333331</v>
      </c>
      <c r="H19" s="40">
        <v>139.99999999999997</v>
      </c>
      <c r="I19" s="43">
        <v>0.66666666666666663</v>
      </c>
      <c r="J19" s="42">
        <v>1.0197368421052631</v>
      </c>
      <c r="K19" s="42">
        <v>0.01</v>
      </c>
      <c r="L19" s="42">
        <v>0.02</v>
      </c>
      <c r="M19" s="43">
        <v>13.766666666666666</v>
      </c>
      <c r="N19" s="60">
        <v>76.97</v>
      </c>
      <c r="O19" s="41">
        <v>360.93</v>
      </c>
      <c r="P19" s="63">
        <v>17975.669999999998</v>
      </c>
      <c r="Q19" s="97" t="s">
        <v>146</v>
      </c>
    </row>
    <row r="20" spans="1:17" x14ac:dyDescent="0.25">
      <c r="A20" s="19">
        <v>5</v>
      </c>
      <c r="B20" s="19" t="s">
        <v>17</v>
      </c>
      <c r="C20" s="19" t="s">
        <v>33</v>
      </c>
      <c r="D20" s="39">
        <v>44575.333333333336</v>
      </c>
      <c r="E20" s="41">
        <v>72.67</v>
      </c>
      <c r="F20" s="41">
        <v>74.333333333333329</v>
      </c>
      <c r="G20" s="40">
        <v>260</v>
      </c>
      <c r="H20" s="40">
        <v>126.66666666666666</v>
      </c>
      <c r="I20" s="43">
        <v>0.5</v>
      </c>
      <c r="J20" s="42">
        <v>1.5775862068965518</v>
      </c>
      <c r="K20" s="42">
        <v>0.03</v>
      </c>
      <c r="L20" s="42">
        <v>0</v>
      </c>
      <c r="M20" s="43">
        <v>12.766666666666666</v>
      </c>
      <c r="N20" s="60">
        <v>77.900000000000006</v>
      </c>
      <c r="O20" s="41">
        <v>282.27</v>
      </c>
      <c r="P20" s="63">
        <v>17842.669999999998</v>
      </c>
      <c r="Q20" s="97" t="s">
        <v>146</v>
      </c>
    </row>
    <row r="21" spans="1:17" x14ac:dyDescent="0.25">
      <c r="A21" s="19">
        <v>3</v>
      </c>
      <c r="B21" s="19" t="s">
        <v>17</v>
      </c>
      <c r="C21" s="19" t="s">
        <v>30</v>
      </c>
      <c r="D21" s="39">
        <v>44574</v>
      </c>
      <c r="E21" s="41">
        <v>71.67</v>
      </c>
      <c r="F21" s="41">
        <v>73</v>
      </c>
      <c r="G21" s="40">
        <v>238.33333333333334</v>
      </c>
      <c r="H21" s="40">
        <v>130</v>
      </c>
      <c r="I21" s="43">
        <v>0.83333333333333337</v>
      </c>
      <c r="J21" s="42">
        <v>1.1726618705035972</v>
      </c>
      <c r="K21" s="42">
        <v>0.09</v>
      </c>
      <c r="L21" s="42">
        <v>0.03</v>
      </c>
      <c r="M21" s="43">
        <v>12.966666666666667</v>
      </c>
      <c r="N21" s="60">
        <v>78.03</v>
      </c>
      <c r="O21" s="41">
        <v>335.87</v>
      </c>
      <c r="P21" s="63">
        <v>17799.669999999998</v>
      </c>
      <c r="Q21" s="97" t="s">
        <v>147</v>
      </c>
    </row>
    <row r="22" spans="1:17" x14ac:dyDescent="0.25">
      <c r="A22" s="19">
        <v>9</v>
      </c>
      <c r="B22" s="19" t="s">
        <v>21</v>
      </c>
      <c r="C22" s="19" t="s">
        <v>37</v>
      </c>
      <c r="D22" s="39">
        <v>44575.666666666664</v>
      </c>
      <c r="E22" s="41">
        <v>73.33</v>
      </c>
      <c r="F22" s="41">
        <v>74.666666666666671</v>
      </c>
      <c r="G22" s="40">
        <v>238.33333333333334</v>
      </c>
      <c r="H22" s="40">
        <v>133.33333333333331</v>
      </c>
      <c r="I22" s="43">
        <v>0.16666666666666666</v>
      </c>
      <c r="J22" s="42">
        <v>1.2127659574468086</v>
      </c>
      <c r="K22" s="42">
        <v>0.06</v>
      </c>
      <c r="L22" s="42">
        <v>0.09</v>
      </c>
      <c r="M22" s="43">
        <v>13.433333333333332</v>
      </c>
      <c r="N22" s="60">
        <v>76.900000000000006</v>
      </c>
      <c r="O22" s="41">
        <v>387.07</v>
      </c>
      <c r="P22" s="63">
        <v>17508.330000000002</v>
      </c>
      <c r="Q22" s="97" t="s">
        <v>147</v>
      </c>
    </row>
    <row r="23" spans="1:17" x14ac:dyDescent="0.25">
      <c r="A23" s="19">
        <v>10</v>
      </c>
      <c r="B23" s="19" t="s">
        <v>21</v>
      </c>
      <c r="C23" s="19" t="s">
        <v>39</v>
      </c>
      <c r="D23" s="39">
        <v>44576</v>
      </c>
      <c r="E23" s="41">
        <v>73.67</v>
      </c>
      <c r="F23" s="41">
        <v>75</v>
      </c>
      <c r="G23" s="40">
        <v>233.33333333333334</v>
      </c>
      <c r="H23" s="40">
        <v>123.33333333333334</v>
      </c>
      <c r="I23" s="43">
        <v>0.5</v>
      </c>
      <c r="J23" s="42">
        <v>1.0746268656716418</v>
      </c>
      <c r="K23" s="42">
        <v>0.08</v>
      </c>
      <c r="L23" s="42">
        <v>0.15</v>
      </c>
      <c r="M23" s="43">
        <v>13.733333333333334</v>
      </c>
      <c r="N23" s="60">
        <v>77.87</v>
      </c>
      <c r="O23" s="41">
        <v>368.93</v>
      </c>
      <c r="P23" s="63">
        <v>17438.330000000002</v>
      </c>
      <c r="Q23" s="97" t="s">
        <v>147</v>
      </c>
    </row>
    <row r="24" spans="1:17" x14ac:dyDescent="0.25">
      <c r="A24" s="19">
        <v>1</v>
      </c>
      <c r="B24" s="19" t="s">
        <v>17</v>
      </c>
      <c r="C24" s="19" t="s">
        <v>18</v>
      </c>
      <c r="D24" s="39">
        <v>44574.666666666664</v>
      </c>
      <c r="E24" s="41">
        <v>72.33</v>
      </c>
      <c r="F24" s="41">
        <v>73.666666666666671</v>
      </c>
      <c r="G24" s="40">
        <v>240</v>
      </c>
      <c r="H24" s="40">
        <v>126.66666666666666</v>
      </c>
      <c r="I24" s="43">
        <v>0.66666666666666663</v>
      </c>
      <c r="J24" s="42">
        <v>1.4701986754966887</v>
      </c>
      <c r="K24" s="42">
        <v>0.01</v>
      </c>
      <c r="L24" s="42">
        <v>0</v>
      </c>
      <c r="M24" s="43">
        <v>12.799999999999999</v>
      </c>
      <c r="N24" s="60">
        <v>78.97</v>
      </c>
      <c r="O24" s="41">
        <v>285.2</v>
      </c>
      <c r="P24" s="63">
        <v>17400</v>
      </c>
      <c r="Q24" s="97" t="s">
        <v>147</v>
      </c>
    </row>
    <row r="25" spans="1:17" x14ac:dyDescent="0.25">
      <c r="A25" s="19">
        <v>8</v>
      </c>
      <c r="B25" s="19" t="s">
        <v>34</v>
      </c>
      <c r="C25" s="19" t="s">
        <v>35</v>
      </c>
      <c r="D25" s="39">
        <v>44574.333333333336</v>
      </c>
      <c r="E25" s="41">
        <v>72</v>
      </c>
      <c r="F25" s="41">
        <v>73.333333333333329</v>
      </c>
      <c r="G25" s="40">
        <v>251.66666666666666</v>
      </c>
      <c r="H25" s="40">
        <v>120</v>
      </c>
      <c r="I25" s="43">
        <v>0.66666666666666663</v>
      </c>
      <c r="J25" s="42">
        <v>1.1376811594202898</v>
      </c>
      <c r="K25" s="42">
        <v>0.02</v>
      </c>
      <c r="L25" s="42">
        <v>0.01</v>
      </c>
      <c r="M25" s="43">
        <v>12.700000000000001</v>
      </c>
      <c r="N25" s="60">
        <v>75.099999999999994</v>
      </c>
      <c r="O25" s="41">
        <v>337.73</v>
      </c>
      <c r="P25" s="63">
        <v>17374</v>
      </c>
      <c r="Q25" s="97" t="s">
        <v>147</v>
      </c>
    </row>
    <row r="26" spans="1:17" x14ac:dyDescent="0.25">
      <c r="A26" s="19">
        <v>7</v>
      </c>
      <c r="B26" s="19" t="s">
        <v>17</v>
      </c>
      <c r="C26" s="19" t="s">
        <v>29</v>
      </c>
      <c r="D26" s="39">
        <v>44576</v>
      </c>
      <c r="E26" s="41">
        <v>73.67</v>
      </c>
      <c r="F26" s="41">
        <v>75</v>
      </c>
      <c r="G26" s="40">
        <v>228.33333333333331</v>
      </c>
      <c r="H26" s="40">
        <v>130</v>
      </c>
      <c r="I26" s="43">
        <v>0.33333333333333331</v>
      </c>
      <c r="J26" s="42">
        <v>1.3548387096774193</v>
      </c>
      <c r="K26" s="42">
        <v>0.11</v>
      </c>
      <c r="L26" s="42">
        <v>0.28999999999999998</v>
      </c>
      <c r="M26" s="43">
        <v>13.9</v>
      </c>
      <c r="N26" s="60">
        <v>76.5</v>
      </c>
      <c r="O26" s="41">
        <v>307.87</v>
      </c>
      <c r="P26" s="63">
        <v>17369</v>
      </c>
      <c r="Q26" s="97" t="s">
        <v>147</v>
      </c>
    </row>
    <row r="27" spans="1:17" x14ac:dyDescent="0.25">
      <c r="A27" s="19">
        <v>2</v>
      </c>
      <c r="B27" s="19" t="s">
        <v>17</v>
      </c>
      <c r="C27" s="19" t="s">
        <v>26</v>
      </c>
      <c r="D27" s="39">
        <v>44573.666666666664</v>
      </c>
      <c r="E27" s="41">
        <v>71</v>
      </c>
      <c r="F27" s="41">
        <v>72.666666666666671</v>
      </c>
      <c r="G27" s="40">
        <v>241.66666666666666</v>
      </c>
      <c r="H27" s="40">
        <v>130</v>
      </c>
      <c r="I27" s="43">
        <v>0.66666666666666663</v>
      </c>
      <c r="J27" s="42">
        <v>1.0729927007299271</v>
      </c>
      <c r="K27" s="42">
        <v>0.01</v>
      </c>
      <c r="L27" s="42">
        <v>0</v>
      </c>
      <c r="M27" s="43">
        <v>11.533333333333333</v>
      </c>
      <c r="N27" s="60">
        <v>77.3</v>
      </c>
      <c r="O27" s="41">
        <v>340.67</v>
      </c>
      <c r="P27" s="63">
        <v>17307</v>
      </c>
      <c r="Q27" s="97" t="s">
        <v>147</v>
      </c>
    </row>
    <row r="28" spans="1:17" x14ac:dyDescent="0.25">
      <c r="A28" s="19">
        <v>30</v>
      </c>
      <c r="B28" s="19" t="s">
        <v>117</v>
      </c>
      <c r="C28" s="19" t="s">
        <v>118</v>
      </c>
      <c r="D28" s="39">
        <v>44574</v>
      </c>
      <c r="E28" s="41">
        <v>72</v>
      </c>
      <c r="F28" s="41">
        <v>73</v>
      </c>
      <c r="G28" s="40">
        <v>240</v>
      </c>
      <c r="H28" s="40">
        <v>123.33333333333334</v>
      </c>
      <c r="I28" s="43">
        <v>0.83333333333333337</v>
      </c>
      <c r="J28" s="42">
        <v>1.0333333333333332</v>
      </c>
      <c r="K28" s="42">
        <v>0.01</v>
      </c>
      <c r="L28" s="42">
        <v>0.01</v>
      </c>
      <c r="M28" s="43">
        <v>12.6</v>
      </c>
      <c r="N28" s="60">
        <v>78.53</v>
      </c>
      <c r="O28" s="41">
        <v>339.57</v>
      </c>
      <c r="P28" s="63">
        <v>17223</v>
      </c>
      <c r="Q28" s="97" t="s">
        <v>147</v>
      </c>
    </row>
    <row r="29" spans="1:17" x14ac:dyDescent="0.25">
      <c r="A29" s="19">
        <v>6</v>
      </c>
      <c r="B29" s="19" t="s">
        <v>17</v>
      </c>
      <c r="C29" s="19" t="s">
        <v>25</v>
      </c>
      <c r="D29" s="39">
        <v>44575.333333333336</v>
      </c>
      <c r="E29" s="41">
        <v>73</v>
      </c>
      <c r="F29" s="41">
        <v>74.333333333333329</v>
      </c>
      <c r="G29" s="40">
        <v>248.33333333333334</v>
      </c>
      <c r="H29" s="40">
        <v>126.66666666666666</v>
      </c>
      <c r="I29" s="43">
        <v>1.1666666666666667</v>
      </c>
      <c r="J29" s="42">
        <v>1.0073529411764706</v>
      </c>
      <c r="K29" s="42">
        <v>0.01</v>
      </c>
      <c r="L29" s="42">
        <v>0.03</v>
      </c>
      <c r="M29" s="43">
        <v>12.733333333333334</v>
      </c>
      <c r="N29" s="60">
        <v>74.73</v>
      </c>
      <c r="O29" s="41">
        <v>321.07</v>
      </c>
      <c r="P29" s="63">
        <v>17113</v>
      </c>
      <c r="Q29" s="97" t="s">
        <v>147</v>
      </c>
    </row>
    <row r="30" spans="1:17" x14ac:dyDescent="0.25">
      <c r="A30" s="19">
        <v>4</v>
      </c>
      <c r="B30" s="19" t="s">
        <v>17</v>
      </c>
      <c r="C30" s="19" t="s">
        <v>36</v>
      </c>
      <c r="D30" s="39">
        <v>44575.333333333336</v>
      </c>
      <c r="E30" s="41">
        <v>73.33</v>
      </c>
      <c r="F30" s="41">
        <v>74.333333333333329</v>
      </c>
      <c r="G30" s="40">
        <v>250</v>
      </c>
      <c r="H30" s="41">
        <v>139.99999999999997</v>
      </c>
      <c r="I30" s="40">
        <v>0.66666666666666663</v>
      </c>
      <c r="J30" s="42">
        <v>1.1390728476821192</v>
      </c>
      <c r="K30" s="42">
        <v>0.02</v>
      </c>
      <c r="L30" s="42">
        <v>0</v>
      </c>
      <c r="M30" s="43">
        <v>12.866666666666667</v>
      </c>
      <c r="N30" s="43">
        <v>77.13</v>
      </c>
      <c r="O30" s="41">
        <v>321.87</v>
      </c>
      <c r="P30" s="63">
        <v>16548.669999999998</v>
      </c>
      <c r="Q30" s="97" t="s">
        <v>148</v>
      </c>
    </row>
    <row r="31" spans="1:17" ht="15.75" thickBot="1" x14ac:dyDescent="0.3">
      <c r="D31" s="38"/>
      <c r="E31" s="39"/>
      <c r="F31" s="39"/>
      <c r="G31" s="40"/>
      <c r="H31" s="41"/>
      <c r="I31" s="40"/>
      <c r="J31" s="42"/>
      <c r="K31" s="42"/>
      <c r="L31" s="42"/>
      <c r="M31" s="42"/>
      <c r="N31" s="43"/>
      <c r="O31" s="42"/>
      <c r="P31" s="43"/>
      <c r="Q31" s="40"/>
    </row>
    <row r="32" spans="1:17" x14ac:dyDescent="0.25">
      <c r="A32" s="21"/>
      <c r="B32" s="23"/>
      <c r="C32" s="24" t="s">
        <v>40</v>
      </c>
      <c r="D32" s="25">
        <f>AVERAGE(D12:D30)</f>
        <v>44574.68421052632</v>
      </c>
      <c r="E32" s="26">
        <f>AVERAGE(E12:E30)</f>
        <v>72.49157894736841</v>
      </c>
      <c r="F32" s="26">
        <f>AVERAGE(F12:F30)</f>
        <v>73.684210526315795</v>
      </c>
      <c r="G32" s="26">
        <f t="shared" ref="G32:H32" si="0">AVERAGE(G12:G30)</f>
        <v>243.38596491228068</v>
      </c>
      <c r="H32" s="26">
        <f t="shared" si="0"/>
        <v>129.45614035087721</v>
      </c>
      <c r="I32" s="61">
        <f t="shared" ref="I32:P32" si="1">AVERAGE(I12:I30)</f>
        <v>0.71228070175438585</v>
      </c>
      <c r="J32" s="61">
        <f t="shared" si="1"/>
        <v>1.2484831697018168</v>
      </c>
      <c r="K32" s="91">
        <f t="shared" si="1"/>
        <v>3.7894736842105266E-2</v>
      </c>
      <c r="L32" s="91">
        <f t="shared" si="1"/>
        <v>4.631578947368422E-2</v>
      </c>
      <c r="M32" s="61">
        <f t="shared" si="1"/>
        <v>13.187719298245614</v>
      </c>
      <c r="N32" s="61">
        <f t="shared" si="1"/>
        <v>77.215263157894725</v>
      </c>
      <c r="O32" s="26">
        <f t="shared" si="1"/>
        <v>330.44789473684204</v>
      </c>
      <c r="P32" s="26">
        <f t="shared" si="1"/>
        <v>17804.667894736842</v>
      </c>
    </row>
    <row r="33" spans="1:16" x14ac:dyDescent="0.25">
      <c r="A33" s="21"/>
      <c r="B33" s="23"/>
      <c r="C33" s="28" t="s">
        <v>41</v>
      </c>
      <c r="D33" s="29"/>
      <c r="E33" s="33">
        <v>1.46496</v>
      </c>
      <c r="F33" s="33">
        <v>1.4803900000000001</v>
      </c>
      <c r="G33" s="33">
        <v>18.641559999999998</v>
      </c>
      <c r="H33" s="33">
        <v>14.072710000000001</v>
      </c>
      <c r="I33" s="33"/>
      <c r="J33" s="33">
        <v>0.27300000000000002</v>
      </c>
      <c r="K33" s="92">
        <v>6.9860000000000005E-2</v>
      </c>
      <c r="L33" s="92">
        <v>0.10882</v>
      </c>
      <c r="M33" s="33"/>
      <c r="N33" s="33">
        <v>1.45703</v>
      </c>
      <c r="O33" s="96">
        <v>35.667920000000002</v>
      </c>
      <c r="P33" s="96">
        <v>1900.3045099999999</v>
      </c>
    </row>
    <row r="34" spans="1:16" x14ac:dyDescent="0.25">
      <c r="A34" s="21"/>
      <c r="B34" s="23"/>
      <c r="C34" s="28" t="s">
        <v>42</v>
      </c>
      <c r="D34" s="29"/>
      <c r="E34" s="33">
        <v>1.22</v>
      </c>
      <c r="F34" s="33">
        <v>1.21</v>
      </c>
      <c r="G34" s="33">
        <v>4.62</v>
      </c>
      <c r="H34" s="33">
        <v>6.56</v>
      </c>
      <c r="I34" s="33"/>
      <c r="J34" s="33">
        <v>13.2</v>
      </c>
      <c r="K34" s="33">
        <v>115.23</v>
      </c>
      <c r="L34" s="33">
        <v>144.13</v>
      </c>
      <c r="M34" s="33"/>
      <c r="N34" s="33">
        <v>1.1399999999999999</v>
      </c>
      <c r="O34" s="33">
        <v>6.52</v>
      </c>
      <c r="P34" s="33">
        <v>6.45</v>
      </c>
    </row>
    <row r="35" spans="1:16" x14ac:dyDescent="0.25">
      <c r="A35" s="30"/>
      <c r="B35" s="30"/>
      <c r="C35" s="28" t="s">
        <v>44</v>
      </c>
      <c r="D35" s="31">
        <f>MAX(D12:D30)</f>
        <v>44576</v>
      </c>
      <c r="E35" s="32">
        <f>MAX(E12:E30)</f>
        <v>74</v>
      </c>
      <c r="F35" s="32">
        <f>MAX(F12:F30)</f>
        <v>75</v>
      </c>
      <c r="G35" s="32">
        <f t="shared" ref="G35:H35" si="2">MAX(G12:G30)</f>
        <v>260</v>
      </c>
      <c r="H35" s="32">
        <f t="shared" si="2"/>
        <v>146.66666666666669</v>
      </c>
      <c r="I35" s="62">
        <f t="shared" ref="I35:K35" si="3">MAX(I12:I30)</f>
        <v>1.2</v>
      </c>
      <c r="J35" s="62">
        <f t="shared" si="3"/>
        <v>1.6</v>
      </c>
      <c r="K35" s="93">
        <f t="shared" si="3"/>
        <v>0.13</v>
      </c>
      <c r="L35" s="93">
        <f t="shared" ref="L35" si="4">MAX(L12:L30)</f>
        <v>0.28999999999999998</v>
      </c>
      <c r="M35" s="62">
        <f t="shared" ref="M35:N35" si="5">MAX(M12:M30)</f>
        <v>14.566666666666668</v>
      </c>
      <c r="N35" s="62">
        <f t="shared" si="5"/>
        <v>79.33</v>
      </c>
      <c r="O35" s="32">
        <f>MAX(O12:O30)</f>
        <v>387.07</v>
      </c>
      <c r="P35" s="32">
        <f>MAX(P12:P30)</f>
        <v>19702.669999999998</v>
      </c>
    </row>
    <row r="36" spans="1:16" x14ac:dyDescent="0.25">
      <c r="A36" s="30"/>
      <c r="B36" s="30"/>
      <c r="C36" s="28" t="s">
        <v>43</v>
      </c>
      <c r="D36" s="31">
        <f>MIN(D12:D30)</f>
        <v>44573</v>
      </c>
      <c r="E36" s="32">
        <f>MIN(E12:E30)</f>
        <v>71</v>
      </c>
      <c r="F36" s="32">
        <f>MIN(F12:F30)</f>
        <v>72</v>
      </c>
      <c r="G36" s="32">
        <f t="shared" ref="G36:H36" si="6">MIN(G12:G30)</f>
        <v>227.99999999999997</v>
      </c>
      <c r="H36" s="32">
        <f t="shared" si="6"/>
        <v>116.66666666666667</v>
      </c>
      <c r="I36" s="62">
        <f t="shared" ref="I36:K36" si="7">MIN(I12:I30)</f>
        <v>0.16666666666666666</v>
      </c>
      <c r="J36" s="62">
        <f t="shared" si="7"/>
        <v>1.0073529411764706</v>
      </c>
      <c r="K36" s="93">
        <f t="shared" si="7"/>
        <v>0</v>
      </c>
      <c r="L36" s="93">
        <f t="shared" ref="L36" si="8">MIN(L12:L30)</f>
        <v>0</v>
      </c>
      <c r="M36" s="62">
        <f>MIN(M12:M30)</f>
        <v>11.533333333333333</v>
      </c>
      <c r="N36" s="62">
        <f t="shared" ref="N36" si="9">MIN(N12:N30)</f>
        <v>74.3</v>
      </c>
      <c r="O36" s="32">
        <f>MIN(O12:O30)</f>
        <v>282.27</v>
      </c>
      <c r="P36" s="32">
        <f>MIN(P12:P30)</f>
        <v>16548.669999999998</v>
      </c>
    </row>
    <row r="37" spans="1:16" x14ac:dyDescent="0.25">
      <c r="A37" s="30"/>
      <c r="B37" s="30"/>
      <c r="E37" s="44" t="s">
        <v>55</v>
      </c>
      <c r="F37" s="44" t="s">
        <v>55</v>
      </c>
      <c r="G37" s="44" t="s">
        <v>55</v>
      </c>
      <c r="H37" s="44" t="s">
        <v>55</v>
      </c>
      <c r="I37" s="95" t="s">
        <v>56</v>
      </c>
      <c r="J37" s="44" t="s">
        <v>55</v>
      </c>
      <c r="K37" s="44" t="s">
        <v>55</v>
      </c>
      <c r="L37" s="44" t="s">
        <v>55</v>
      </c>
      <c r="M37" s="44"/>
      <c r="N37" s="44" t="s">
        <v>55</v>
      </c>
      <c r="O37" s="44" t="s">
        <v>55</v>
      </c>
      <c r="P37" s="44" t="s">
        <v>55</v>
      </c>
    </row>
    <row r="38" spans="1:16" x14ac:dyDescent="0.25">
      <c r="B38" s="30"/>
      <c r="C38" s="104" t="s">
        <v>45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x14ac:dyDescent="0.25">
      <c r="B39" s="30"/>
      <c r="C39" s="104" t="s">
        <v>46</v>
      </c>
      <c r="D39" s="104"/>
      <c r="E39" s="104"/>
      <c r="F39" s="104"/>
      <c r="G39" s="104"/>
      <c r="H39" s="104"/>
      <c r="I39" s="104"/>
      <c r="J39" s="106"/>
      <c r="K39" s="106"/>
      <c r="L39" s="106"/>
      <c r="M39" s="106"/>
      <c r="N39" s="4"/>
      <c r="O39" s="4"/>
      <c r="P39" s="4"/>
    </row>
    <row r="40" spans="1:16" x14ac:dyDescent="0.25">
      <c r="B40" s="30"/>
      <c r="C40" s="104" t="s">
        <v>47</v>
      </c>
      <c r="D40" s="104"/>
      <c r="E40" s="104"/>
      <c r="F40" s="104"/>
      <c r="G40" s="104"/>
      <c r="H40" s="34"/>
      <c r="I40" s="34"/>
      <c r="J40" s="4"/>
      <c r="K40" s="4"/>
      <c r="L40" s="4"/>
      <c r="M40" s="4"/>
      <c r="N40" s="4"/>
      <c r="O40" s="4"/>
      <c r="P40" s="4"/>
    </row>
    <row r="41" spans="1:16" x14ac:dyDescent="0.25">
      <c r="C41" s="4" t="s">
        <v>54</v>
      </c>
    </row>
  </sheetData>
  <mergeCells count="6">
    <mergeCell ref="C40:G40"/>
    <mergeCell ref="A9:C9"/>
    <mergeCell ref="G10:H10"/>
    <mergeCell ref="P10:Q10"/>
    <mergeCell ref="C38:P38"/>
    <mergeCell ref="C39:M39"/>
  </mergeCells>
  <phoneticPr fontId="14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58007-E193-49ED-9D3B-B9C18B407164}">
  <dimension ref="A1:U40"/>
  <sheetViews>
    <sheetView zoomScale="70" zoomScaleNormal="70" workbookViewId="0">
      <selection activeCell="A12" sqref="A12:A29"/>
    </sheetView>
  </sheetViews>
  <sheetFormatPr baseColWidth="10" defaultRowHeight="15" x14ac:dyDescent="0.25"/>
  <sheetData>
    <row r="1" spans="1:21" ht="15.75" x14ac:dyDescent="0.25">
      <c r="A1" s="1"/>
      <c r="B1" s="1"/>
      <c r="C1" s="1"/>
      <c r="D1" s="2" t="s">
        <v>123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 t="s">
        <v>57</v>
      </c>
      <c r="R1" s="1"/>
    </row>
    <row r="2" spans="1:21" ht="15.75" x14ac:dyDescent="0.25">
      <c r="A2" s="1"/>
      <c r="B2" s="1"/>
      <c r="C2" s="1"/>
      <c r="D2" s="2" t="s">
        <v>122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51" t="s">
        <v>127</v>
      </c>
      <c r="U3" s="51"/>
    </row>
    <row r="4" spans="1:21" ht="15.75" thickBot="1" x14ac:dyDescent="0.3">
      <c r="A4" s="4" t="s">
        <v>65</v>
      </c>
      <c r="B4" s="4"/>
      <c r="C4" s="4"/>
      <c r="D4" s="5"/>
      <c r="E4" s="4" t="s">
        <v>66</v>
      </c>
      <c r="F4" s="4"/>
      <c r="G4" s="4"/>
      <c r="H4" s="5"/>
      <c r="I4" s="5"/>
      <c r="J4" s="6"/>
      <c r="K4" s="6"/>
      <c r="L4" s="6"/>
      <c r="M4" s="7"/>
      <c r="N4" s="7"/>
      <c r="O4" s="7"/>
      <c r="P4" s="7"/>
      <c r="Q4" s="8"/>
      <c r="R4" s="8"/>
      <c r="T4" s="51"/>
      <c r="U4" s="51"/>
    </row>
    <row r="5" spans="1:21" ht="16.5" thickBot="1" x14ac:dyDescent="0.35">
      <c r="A5" s="4" t="s">
        <v>125</v>
      </c>
      <c r="B5" s="4"/>
      <c r="C5" s="4"/>
      <c r="D5" s="5"/>
      <c r="E5" s="5"/>
      <c r="F5" s="5"/>
      <c r="G5" s="5"/>
      <c r="H5" s="5"/>
      <c r="I5" s="5"/>
      <c r="J5" s="5"/>
      <c r="K5" s="5"/>
      <c r="L5" s="5"/>
      <c r="M5" s="8"/>
      <c r="N5" s="8"/>
      <c r="O5" s="8"/>
      <c r="P5" s="8"/>
      <c r="Q5" s="8"/>
      <c r="R5" s="8"/>
      <c r="T5" s="52" t="s">
        <v>61</v>
      </c>
      <c r="U5" s="53" t="s">
        <v>70</v>
      </c>
    </row>
    <row r="6" spans="1:21" x14ac:dyDescent="0.25">
      <c r="A6" s="4" t="s">
        <v>124</v>
      </c>
      <c r="B6" s="4"/>
      <c r="C6" s="4"/>
      <c r="D6" s="5"/>
      <c r="E6" s="5"/>
      <c r="F6" s="5"/>
      <c r="G6" s="5"/>
      <c r="H6" s="5"/>
      <c r="I6" s="5"/>
      <c r="J6" s="5"/>
      <c r="K6" s="5"/>
      <c r="L6" s="5"/>
      <c r="M6" s="8"/>
      <c r="N6" s="8"/>
      <c r="O6" s="8"/>
      <c r="P6" s="8"/>
      <c r="Q6" s="8"/>
      <c r="R6" s="8"/>
      <c r="T6" s="54" t="s">
        <v>62</v>
      </c>
      <c r="U6" s="55">
        <v>135.78</v>
      </c>
    </row>
    <row r="7" spans="1:21" x14ac:dyDescent="0.25">
      <c r="A7" s="4" t="s">
        <v>0</v>
      </c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8"/>
      <c r="N7" s="8"/>
      <c r="O7" s="8"/>
      <c r="P7" s="8"/>
      <c r="Q7" s="8"/>
      <c r="R7" s="8"/>
      <c r="T7" s="56" t="s">
        <v>63</v>
      </c>
      <c r="U7" s="57">
        <v>123.64</v>
      </c>
    </row>
    <row r="8" spans="1:21" ht="15.75" thickBot="1" x14ac:dyDescent="0.3">
      <c r="A8" s="4" t="s">
        <v>126</v>
      </c>
      <c r="B8" s="4"/>
      <c r="C8" s="4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T8" s="58" t="s">
        <v>64</v>
      </c>
      <c r="U8" s="59">
        <v>76.430000000000007</v>
      </c>
    </row>
    <row r="9" spans="1:21" x14ac:dyDescent="0.25">
      <c r="A9" s="104" t="s">
        <v>106</v>
      </c>
      <c r="B9" s="104"/>
      <c r="C9" s="104"/>
      <c r="D9" s="5"/>
      <c r="E9" s="5"/>
      <c r="F9" s="5"/>
      <c r="G9" s="5"/>
      <c r="H9" s="5"/>
      <c r="I9" s="5"/>
      <c r="J9" s="5"/>
      <c r="K9" s="5"/>
      <c r="L9" s="5"/>
      <c r="M9" s="8"/>
      <c r="N9" s="8"/>
      <c r="O9" s="8"/>
      <c r="P9" s="8"/>
      <c r="Q9" s="8"/>
      <c r="R9" s="8"/>
      <c r="T9" s="48"/>
      <c r="U9" s="48"/>
    </row>
    <row r="10" spans="1:21" x14ac:dyDescent="0.25">
      <c r="A10" s="34"/>
      <c r="B10" s="34"/>
      <c r="C10" s="34"/>
      <c r="D10" s="5"/>
      <c r="F10" s="5"/>
      <c r="G10" s="105" t="s">
        <v>2</v>
      </c>
      <c r="H10" s="105"/>
      <c r="I10" s="34"/>
      <c r="N10" s="10"/>
      <c r="O10" s="11"/>
      <c r="P10" s="102" t="s">
        <v>3</v>
      </c>
      <c r="Q10" s="103"/>
    </row>
    <row r="11" spans="1:21" x14ac:dyDescent="0.25">
      <c r="A11" s="12" t="s">
        <v>4</v>
      </c>
      <c r="B11" s="13" t="s">
        <v>5</v>
      </c>
      <c r="C11" s="14" t="s">
        <v>6</v>
      </c>
      <c r="D11" s="15" t="s">
        <v>7</v>
      </c>
      <c r="E11" s="89" t="s">
        <v>8</v>
      </c>
      <c r="F11" s="15" t="s">
        <v>9</v>
      </c>
      <c r="G11" s="15" t="s">
        <v>10</v>
      </c>
      <c r="H11" s="15" t="s">
        <v>11</v>
      </c>
      <c r="I11" s="35" t="s">
        <v>12</v>
      </c>
      <c r="J11" s="15" t="s">
        <v>13</v>
      </c>
      <c r="K11" s="15" t="s">
        <v>107</v>
      </c>
      <c r="L11" s="15" t="s">
        <v>108</v>
      </c>
      <c r="M11" s="15" t="s">
        <v>14</v>
      </c>
      <c r="N11" s="15" t="s">
        <v>84</v>
      </c>
      <c r="O11" s="15" t="s">
        <v>85</v>
      </c>
      <c r="P11" s="17" t="s">
        <v>15</v>
      </c>
      <c r="Q11" s="18" t="s">
        <v>16</v>
      </c>
    </row>
    <row r="12" spans="1:21" ht="15" customHeight="1" x14ac:dyDescent="0.25">
      <c r="A12" s="19">
        <v>10</v>
      </c>
      <c r="B12" s="19" t="s">
        <v>21</v>
      </c>
      <c r="C12" s="19" t="s">
        <v>39</v>
      </c>
      <c r="D12" s="39">
        <v>44580</v>
      </c>
      <c r="E12" s="41">
        <v>75.75</v>
      </c>
      <c r="F12" s="41">
        <v>78</v>
      </c>
      <c r="G12" s="40">
        <v>171.25</v>
      </c>
      <c r="H12" s="40">
        <v>80</v>
      </c>
      <c r="I12" s="43">
        <v>0.25</v>
      </c>
      <c r="J12" s="42">
        <v>0.98453548085901021</v>
      </c>
      <c r="K12" s="42">
        <v>0.15</v>
      </c>
      <c r="L12" s="42">
        <v>0.1</v>
      </c>
      <c r="M12" s="43">
        <v>13.275</v>
      </c>
      <c r="N12" s="60">
        <v>78.17</v>
      </c>
      <c r="O12" s="41">
        <v>335</v>
      </c>
      <c r="P12" s="63">
        <v>10646.5</v>
      </c>
      <c r="Q12" s="97" t="s">
        <v>71</v>
      </c>
    </row>
    <row r="13" spans="1:21" x14ac:dyDescent="0.25">
      <c r="A13" s="19">
        <v>26</v>
      </c>
      <c r="B13" s="19" t="s">
        <v>23</v>
      </c>
      <c r="C13" s="19" t="s">
        <v>24</v>
      </c>
      <c r="D13" s="39">
        <v>44579.5</v>
      </c>
      <c r="E13" s="41">
        <v>75.75</v>
      </c>
      <c r="F13" s="41">
        <v>77.5</v>
      </c>
      <c r="G13" s="40">
        <v>177.5</v>
      </c>
      <c r="H13" s="40">
        <v>80</v>
      </c>
      <c r="I13" s="43">
        <v>0</v>
      </c>
      <c r="J13" s="42">
        <v>1.0155621612169958</v>
      </c>
      <c r="K13" s="42">
        <v>0.03</v>
      </c>
      <c r="L13" s="42">
        <v>0.02</v>
      </c>
      <c r="M13" s="43">
        <v>13.1</v>
      </c>
      <c r="N13" s="60">
        <v>77.930000000000007</v>
      </c>
      <c r="O13" s="41">
        <v>283.85000000000002</v>
      </c>
      <c r="P13" s="63">
        <v>10499.25</v>
      </c>
      <c r="Q13" s="97" t="s">
        <v>71</v>
      </c>
    </row>
    <row r="14" spans="1:21" x14ac:dyDescent="0.25">
      <c r="A14" s="19">
        <v>8</v>
      </c>
      <c r="B14" s="19" t="s">
        <v>34</v>
      </c>
      <c r="C14" s="19" t="s">
        <v>35</v>
      </c>
      <c r="D14" s="39">
        <v>44578.25</v>
      </c>
      <c r="E14" s="41">
        <v>74.25</v>
      </c>
      <c r="F14" s="41">
        <v>76.25</v>
      </c>
      <c r="G14" s="40">
        <v>187.5</v>
      </c>
      <c r="H14" s="40">
        <v>92.5</v>
      </c>
      <c r="I14" s="43">
        <v>0.25</v>
      </c>
      <c r="J14" s="42">
        <v>1.1529060698022144</v>
      </c>
      <c r="K14" s="42">
        <v>0.14000000000000001</v>
      </c>
      <c r="L14" s="42">
        <v>0.08</v>
      </c>
      <c r="M14" s="43">
        <v>13.25</v>
      </c>
      <c r="N14" s="60">
        <v>76.38</v>
      </c>
      <c r="O14" s="41">
        <v>321.89999999999998</v>
      </c>
      <c r="P14" s="63">
        <v>10381.25</v>
      </c>
      <c r="Q14" s="97" t="s">
        <v>71</v>
      </c>
    </row>
    <row r="15" spans="1:21" x14ac:dyDescent="0.25">
      <c r="A15" s="19">
        <v>20</v>
      </c>
      <c r="B15" s="19" t="s">
        <v>19</v>
      </c>
      <c r="C15" s="19" t="s">
        <v>38</v>
      </c>
      <c r="D15" s="39">
        <v>44577</v>
      </c>
      <c r="E15" s="41">
        <v>73.25</v>
      </c>
      <c r="F15" s="41">
        <v>75</v>
      </c>
      <c r="G15" s="40">
        <v>186.25</v>
      </c>
      <c r="H15" s="40">
        <v>92.5</v>
      </c>
      <c r="I15" s="43">
        <v>0.625</v>
      </c>
      <c r="J15" s="42">
        <v>1.0038482834994462</v>
      </c>
      <c r="K15" s="42">
        <v>0.13</v>
      </c>
      <c r="L15" s="42">
        <v>0.03</v>
      </c>
      <c r="M15" s="43">
        <v>12.55</v>
      </c>
      <c r="N15" s="60">
        <v>78</v>
      </c>
      <c r="O15" s="41">
        <v>327.2</v>
      </c>
      <c r="P15" s="63">
        <v>10376</v>
      </c>
      <c r="Q15" s="97" t="s">
        <v>71</v>
      </c>
    </row>
    <row r="16" spans="1:21" x14ac:dyDescent="0.25">
      <c r="A16" s="19">
        <v>1</v>
      </c>
      <c r="B16" s="19" t="s">
        <v>17</v>
      </c>
      <c r="C16" s="19" t="s">
        <v>18</v>
      </c>
      <c r="D16" s="39">
        <v>44578</v>
      </c>
      <c r="E16" s="41">
        <v>74.25</v>
      </c>
      <c r="F16" s="41">
        <v>76</v>
      </c>
      <c r="G16" s="40">
        <v>185</v>
      </c>
      <c r="H16" s="40">
        <v>80</v>
      </c>
      <c r="I16" s="43">
        <v>0.25</v>
      </c>
      <c r="J16" s="42">
        <v>1.2431818181818182</v>
      </c>
      <c r="K16" s="42">
        <v>0.18</v>
      </c>
      <c r="L16" s="42">
        <v>7.0000000000000007E-2</v>
      </c>
      <c r="M16" s="43">
        <v>12.25</v>
      </c>
      <c r="N16" s="60">
        <v>79.38</v>
      </c>
      <c r="O16" s="41">
        <v>295.29999999999995</v>
      </c>
      <c r="P16" s="63">
        <v>10318.5</v>
      </c>
      <c r="Q16" s="97" t="s">
        <v>72</v>
      </c>
    </row>
    <row r="17" spans="1:17" x14ac:dyDescent="0.25">
      <c r="A17" s="19">
        <v>27</v>
      </c>
      <c r="B17" s="19" t="s">
        <v>31</v>
      </c>
      <c r="C17" s="19" t="s">
        <v>32</v>
      </c>
      <c r="D17" s="39">
        <v>44578.5</v>
      </c>
      <c r="E17" s="41">
        <v>74.5</v>
      </c>
      <c r="F17" s="41">
        <v>76.5</v>
      </c>
      <c r="G17" s="40">
        <v>177.5</v>
      </c>
      <c r="H17" s="40">
        <v>82.5</v>
      </c>
      <c r="I17" s="43">
        <v>0.5</v>
      </c>
      <c r="J17" s="42">
        <v>1.0243660472319007</v>
      </c>
      <c r="K17" s="42">
        <v>0.05</v>
      </c>
      <c r="L17" s="42">
        <v>0.03</v>
      </c>
      <c r="M17" s="43">
        <v>13.15</v>
      </c>
      <c r="N17" s="60">
        <v>78.260000000000005</v>
      </c>
      <c r="O17" s="41">
        <v>305.5</v>
      </c>
      <c r="P17" s="63">
        <v>10217.25</v>
      </c>
      <c r="Q17" s="97" t="s">
        <v>72</v>
      </c>
    </row>
    <row r="18" spans="1:17" x14ac:dyDescent="0.25">
      <c r="A18" s="19">
        <v>19</v>
      </c>
      <c r="B18" s="19" t="s">
        <v>134</v>
      </c>
      <c r="C18" s="19" t="s">
        <v>136</v>
      </c>
      <c r="D18" s="39">
        <v>44577</v>
      </c>
      <c r="E18" s="41">
        <v>73.25</v>
      </c>
      <c r="F18" s="41">
        <v>75</v>
      </c>
      <c r="G18" s="40">
        <v>186.25</v>
      </c>
      <c r="H18" s="40">
        <v>90</v>
      </c>
      <c r="I18" s="43">
        <v>0.375</v>
      </c>
      <c r="J18" s="42">
        <v>0.98621721415839059</v>
      </c>
      <c r="K18" s="42">
        <v>0.11</v>
      </c>
      <c r="L18" s="42">
        <v>0.08</v>
      </c>
      <c r="M18" s="43">
        <v>12.8</v>
      </c>
      <c r="N18" s="60">
        <v>78.280000000000015</v>
      </c>
      <c r="O18" s="41">
        <v>343.70000000000005</v>
      </c>
      <c r="P18" s="63">
        <v>10142.5</v>
      </c>
      <c r="Q18" s="97" t="s">
        <v>72</v>
      </c>
    </row>
    <row r="19" spans="1:17" x14ac:dyDescent="0.25">
      <c r="A19" s="19">
        <v>3</v>
      </c>
      <c r="B19" s="19" t="s">
        <v>17</v>
      </c>
      <c r="C19" s="19" t="s">
        <v>30</v>
      </c>
      <c r="D19" s="39">
        <v>44579</v>
      </c>
      <c r="E19" s="41">
        <v>75</v>
      </c>
      <c r="F19" s="41">
        <v>77</v>
      </c>
      <c r="G19" s="40">
        <v>178.75</v>
      </c>
      <c r="H19" s="40">
        <v>91.25</v>
      </c>
      <c r="I19" s="43">
        <v>0.625</v>
      </c>
      <c r="J19" s="42">
        <v>1.060256968641115</v>
      </c>
      <c r="K19" s="42">
        <v>0.08</v>
      </c>
      <c r="L19" s="42">
        <v>0.05</v>
      </c>
      <c r="M19" s="43">
        <v>13.45</v>
      </c>
      <c r="N19" s="60">
        <v>78.450000000000017</v>
      </c>
      <c r="O19" s="41">
        <v>323.40000000000003</v>
      </c>
      <c r="P19" s="63">
        <v>10068</v>
      </c>
      <c r="Q19" s="97" t="s">
        <v>73</v>
      </c>
    </row>
    <row r="20" spans="1:17" x14ac:dyDescent="0.25">
      <c r="A20" s="19">
        <v>11</v>
      </c>
      <c r="B20" s="19" t="s">
        <v>21</v>
      </c>
      <c r="C20" s="19" t="s">
        <v>81</v>
      </c>
      <c r="D20" s="39">
        <v>44578</v>
      </c>
      <c r="E20" s="41">
        <v>74.25</v>
      </c>
      <c r="F20" s="41">
        <v>76</v>
      </c>
      <c r="G20" s="40">
        <v>156.25</v>
      </c>
      <c r="H20" s="40">
        <v>72.5</v>
      </c>
      <c r="I20" s="43">
        <v>0</v>
      </c>
      <c r="J20" s="42">
        <v>1.0728710052077479</v>
      </c>
      <c r="K20" s="42">
        <v>0.27</v>
      </c>
      <c r="L20" s="42">
        <v>0.22</v>
      </c>
      <c r="M20" s="43">
        <v>13.625</v>
      </c>
      <c r="N20" s="60">
        <v>77.550000000000011</v>
      </c>
      <c r="O20" s="41">
        <v>336.8</v>
      </c>
      <c r="P20" s="63">
        <v>9839.25</v>
      </c>
      <c r="Q20" s="97" t="s">
        <v>73</v>
      </c>
    </row>
    <row r="21" spans="1:17" x14ac:dyDescent="0.25">
      <c r="A21" s="19">
        <v>2</v>
      </c>
      <c r="B21" s="19" t="s">
        <v>17</v>
      </c>
      <c r="C21" s="19" t="s">
        <v>26</v>
      </c>
      <c r="D21" s="39">
        <v>44578.5</v>
      </c>
      <c r="E21" s="41">
        <v>74.5</v>
      </c>
      <c r="F21" s="41">
        <v>76.5</v>
      </c>
      <c r="G21" s="40">
        <v>180</v>
      </c>
      <c r="H21" s="40">
        <v>91.25</v>
      </c>
      <c r="I21" s="43">
        <v>0.5</v>
      </c>
      <c r="J21" s="42">
        <v>1.0613795355712543</v>
      </c>
      <c r="K21" s="42">
        <v>0.06</v>
      </c>
      <c r="L21" s="42">
        <v>0.06</v>
      </c>
      <c r="M21" s="43">
        <v>12.3</v>
      </c>
      <c r="N21" s="60">
        <v>78.650000000000006</v>
      </c>
      <c r="O21" s="41">
        <v>331.59999999999997</v>
      </c>
      <c r="P21" s="63">
        <v>9741</v>
      </c>
      <c r="Q21" s="97" t="s">
        <v>128</v>
      </c>
    </row>
    <row r="22" spans="1:17" x14ac:dyDescent="0.25">
      <c r="A22" s="19">
        <v>21</v>
      </c>
      <c r="B22" s="19" t="s">
        <v>19</v>
      </c>
      <c r="C22" s="19" t="s">
        <v>20</v>
      </c>
      <c r="D22" s="39">
        <v>44578.5</v>
      </c>
      <c r="E22" s="41">
        <v>75</v>
      </c>
      <c r="F22" s="41">
        <v>76.5</v>
      </c>
      <c r="G22" s="40">
        <v>185</v>
      </c>
      <c r="H22" s="40">
        <v>90</v>
      </c>
      <c r="I22" s="43">
        <v>0.75</v>
      </c>
      <c r="J22" s="42">
        <v>1.0423818752307126</v>
      </c>
      <c r="K22" s="42">
        <v>0.14000000000000001</v>
      </c>
      <c r="L22" s="42">
        <v>0.61</v>
      </c>
      <c r="M22" s="43">
        <v>13.075000000000001</v>
      </c>
      <c r="N22" s="60">
        <v>76.53</v>
      </c>
      <c r="O22" s="41">
        <v>281.2</v>
      </c>
      <c r="P22" s="63">
        <v>9608.5</v>
      </c>
      <c r="Q22" s="97" t="s">
        <v>128</v>
      </c>
    </row>
    <row r="23" spans="1:17" x14ac:dyDescent="0.25">
      <c r="A23" s="19">
        <v>7</v>
      </c>
      <c r="B23" s="19" t="s">
        <v>17</v>
      </c>
      <c r="C23" s="19" t="s">
        <v>29</v>
      </c>
      <c r="D23" s="39">
        <v>44581</v>
      </c>
      <c r="E23" s="41">
        <v>77</v>
      </c>
      <c r="F23" s="41">
        <v>79</v>
      </c>
      <c r="G23" s="40">
        <v>173.75</v>
      </c>
      <c r="H23" s="40">
        <v>80</v>
      </c>
      <c r="I23" s="43">
        <v>0</v>
      </c>
      <c r="J23" s="42">
        <v>1.1352356520393956</v>
      </c>
      <c r="K23" s="42">
        <v>0.21</v>
      </c>
      <c r="L23" s="42">
        <v>0.22</v>
      </c>
      <c r="M23" s="43">
        <v>13.225</v>
      </c>
      <c r="N23" s="60">
        <v>76.240000000000009</v>
      </c>
      <c r="O23" s="41">
        <v>254.20000000000002</v>
      </c>
      <c r="P23" s="63">
        <v>9582.5</v>
      </c>
      <c r="Q23" s="97" t="s">
        <v>128</v>
      </c>
    </row>
    <row r="24" spans="1:17" x14ac:dyDescent="0.25">
      <c r="A24" s="19">
        <v>5</v>
      </c>
      <c r="B24" s="19" t="s">
        <v>17</v>
      </c>
      <c r="C24" s="19" t="s">
        <v>33</v>
      </c>
      <c r="D24" s="39">
        <v>44578.75</v>
      </c>
      <c r="E24" s="41">
        <v>75.25</v>
      </c>
      <c r="F24" s="41">
        <v>76.75</v>
      </c>
      <c r="G24" s="40">
        <v>193.75</v>
      </c>
      <c r="H24" s="40">
        <v>97.5</v>
      </c>
      <c r="I24" s="43">
        <v>0.125</v>
      </c>
      <c r="J24" s="42">
        <v>1.181312292358804</v>
      </c>
      <c r="K24" s="42">
        <v>0.17</v>
      </c>
      <c r="L24" s="42">
        <v>7.0000000000000007E-2</v>
      </c>
      <c r="M24" s="43">
        <v>13.5</v>
      </c>
      <c r="N24" s="60">
        <v>78.52</v>
      </c>
      <c r="O24" s="41">
        <v>306</v>
      </c>
      <c r="P24" s="63">
        <v>9420.25</v>
      </c>
      <c r="Q24" s="97" t="s">
        <v>128</v>
      </c>
    </row>
    <row r="25" spans="1:17" x14ac:dyDescent="0.25">
      <c r="A25" s="19">
        <v>18</v>
      </c>
      <c r="B25" s="19" t="s">
        <v>134</v>
      </c>
      <c r="C25" s="19" t="s">
        <v>135</v>
      </c>
      <c r="D25" s="39">
        <v>44578.25</v>
      </c>
      <c r="E25" s="41">
        <v>74.25</v>
      </c>
      <c r="F25" s="41">
        <v>76.25</v>
      </c>
      <c r="G25" s="40">
        <v>170</v>
      </c>
      <c r="H25" s="40">
        <v>80</v>
      </c>
      <c r="I25" s="43">
        <v>0.375</v>
      </c>
      <c r="J25" s="42">
        <v>1.108587825374052</v>
      </c>
      <c r="K25" s="42">
        <v>0.21</v>
      </c>
      <c r="L25" s="42">
        <v>0.13</v>
      </c>
      <c r="M25" s="43">
        <v>13.324999999999999</v>
      </c>
      <c r="N25" s="60">
        <v>77.28</v>
      </c>
      <c r="O25" s="41">
        <v>330.3</v>
      </c>
      <c r="P25" s="63">
        <v>9119.25</v>
      </c>
      <c r="Q25" s="97" t="s">
        <v>129</v>
      </c>
    </row>
    <row r="26" spans="1:17" x14ac:dyDescent="0.25">
      <c r="A26" s="19">
        <v>32</v>
      </c>
      <c r="B26" s="19" t="s">
        <v>27</v>
      </c>
      <c r="C26" s="19" t="s">
        <v>133</v>
      </c>
      <c r="D26" s="39">
        <v>44578.25</v>
      </c>
      <c r="E26" s="41">
        <v>74.75</v>
      </c>
      <c r="F26" s="41">
        <v>76.25</v>
      </c>
      <c r="G26" s="40">
        <v>160</v>
      </c>
      <c r="H26" s="40">
        <v>77.5</v>
      </c>
      <c r="I26" s="43">
        <v>0</v>
      </c>
      <c r="J26" s="42">
        <v>1.0895760743321721</v>
      </c>
      <c r="K26" s="42">
        <v>0.13</v>
      </c>
      <c r="L26" s="42">
        <v>0.11</v>
      </c>
      <c r="M26" s="43">
        <v>13.374999999999998</v>
      </c>
      <c r="N26" s="60">
        <v>77.569999999999993</v>
      </c>
      <c r="O26" s="41">
        <v>258.79999999999995</v>
      </c>
      <c r="P26" s="63">
        <v>8792.25</v>
      </c>
      <c r="Q26" s="97" t="s">
        <v>130</v>
      </c>
    </row>
    <row r="27" spans="1:17" x14ac:dyDescent="0.25">
      <c r="A27" s="19">
        <v>4</v>
      </c>
      <c r="B27" s="19" t="s">
        <v>17</v>
      </c>
      <c r="C27" s="19" t="s">
        <v>36</v>
      </c>
      <c r="D27" s="39">
        <v>44578.5</v>
      </c>
      <c r="E27" s="41">
        <v>74.75</v>
      </c>
      <c r="F27" s="41">
        <v>76.5</v>
      </c>
      <c r="G27" s="40">
        <v>198.75</v>
      </c>
      <c r="H27" s="40">
        <v>97.5</v>
      </c>
      <c r="I27" s="43">
        <v>0.125</v>
      </c>
      <c r="J27" s="42">
        <v>0.97791588492808001</v>
      </c>
      <c r="K27" s="42">
        <v>0.03</v>
      </c>
      <c r="L27" s="42">
        <v>0.02</v>
      </c>
      <c r="M27" s="43">
        <v>13.175000000000001</v>
      </c>
      <c r="N27" s="60">
        <v>78.44</v>
      </c>
      <c r="O27" s="41">
        <v>332.1</v>
      </c>
      <c r="P27" s="63">
        <v>8520.5</v>
      </c>
      <c r="Q27" s="97" t="s">
        <v>76</v>
      </c>
    </row>
    <row r="28" spans="1:17" x14ac:dyDescent="0.25">
      <c r="A28" s="19">
        <v>9</v>
      </c>
      <c r="B28" s="19" t="s">
        <v>21</v>
      </c>
      <c r="C28" s="19" t="s">
        <v>37</v>
      </c>
      <c r="D28" s="39">
        <v>44580</v>
      </c>
      <c r="E28" s="41">
        <v>76.25</v>
      </c>
      <c r="F28" s="41">
        <v>78</v>
      </c>
      <c r="G28" s="40">
        <v>177.5</v>
      </c>
      <c r="H28" s="40">
        <v>87.5</v>
      </c>
      <c r="I28" s="43">
        <v>0</v>
      </c>
      <c r="J28" s="42">
        <v>1.0738795518207283</v>
      </c>
      <c r="K28" s="42">
        <v>0.17</v>
      </c>
      <c r="L28" s="42">
        <v>0.09</v>
      </c>
      <c r="M28" s="43">
        <v>15.600000000000001</v>
      </c>
      <c r="N28" s="60">
        <v>78.56</v>
      </c>
      <c r="O28" s="41">
        <v>379.7</v>
      </c>
      <c r="P28" s="63">
        <v>8222.75</v>
      </c>
      <c r="Q28" s="97" t="s">
        <v>131</v>
      </c>
    </row>
    <row r="29" spans="1:17" x14ac:dyDescent="0.25">
      <c r="A29" s="19">
        <v>6</v>
      </c>
      <c r="B29" s="19" t="s">
        <v>17</v>
      </c>
      <c r="C29" s="19" t="s">
        <v>25</v>
      </c>
      <c r="D29" s="39">
        <v>44578</v>
      </c>
      <c r="E29" s="41">
        <v>74</v>
      </c>
      <c r="F29" s="41">
        <v>76</v>
      </c>
      <c r="G29" s="40">
        <v>196.25</v>
      </c>
      <c r="H29" s="40">
        <v>92.5</v>
      </c>
      <c r="I29" s="43">
        <v>0.5</v>
      </c>
      <c r="J29" s="42">
        <v>0.92212070874861563</v>
      </c>
      <c r="K29" s="42">
        <v>0.02</v>
      </c>
      <c r="L29" s="42">
        <v>0.01</v>
      </c>
      <c r="M29" s="43">
        <v>13.25</v>
      </c>
      <c r="N29" s="60">
        <v>75.250000000000014</v>
      </c>
      <c r="O29" s="41">
        <v>345.78</v>
      </c>
      <c r="P29" s="63">
        <v>7646.25</v>
      </c>
      <c r="Q29" s="97" t="s">
        <v>132</v>
      </c>
    </row>
    <row r="30" spans="1:17" ht="15.75" thickBot="1" x14ac:dyDescent="0.3">
      <c r="D30" s="38"/>
      <c r="E30" s="39"/>
      <c r="F30" s="39"/>
      <c r="G30" s="40"/>
      <c r="H30" s="41"/>
      <c r="I30" s="40"/>
      <c r="J30" s="42"/>
      <c r="K30" s="42"/>
      <c r="L30" s="42"/>
      <c r="M30" s="42"/>
      <c r="N30" s="43"/>
      <c r="O30" s="42"/>
      <c r="P30" s="43"/>
      <c r="Q30" s="40"/>
    </row>
    <row r="31" spans="1:17" x14ac:dyDescent="0.25">
      <c r="A31" s="21"/>
      <c r="B31" s="23"/>
      <c r="C31" s="24" t="s">
        <v>40</v>
      </c>
      <c r="D31" s="25">
        <f t="shared" ref="D31:P31" si="0">AVERAGE(D12:D29)</f>
        <v>44578.611111111109</v>
      </c>
      <c r="E31" s="26">
        <f t="shared" si="0"/>
        <v>74.777777777777771</v>
      </c>
      <c r="F31" s="26">
        <f t="shared" si="0"/>
        <v>76.611111111111114</v>
      </c>
      <c r="G31" s="26">
        <f t="shared" si="0"/>
        <v>180.06944444444446</v>
      </c>
      <c r="H31" s="26">
        <f t="shared" si="0"/>
        <v>86.388888888888886</v>
      </c>
      <c r="I31" s="61">
        <f t="shared" si="0"/>
        <v>0.29166666666666669</v>
      </c>
      <c r="J31" s="61">
        <f t="shared" si="0"/>
        <v>1.0631185805112473</v>
      </c>
      <c r="K31" s="91">
        <f t="shared" si="0"/>
        <v>0.12666666666666665</v>
      </c>
      <c r="L31" s="91">
        <f t="shared" si="0"/>
        <v>0.1111111111111111</v>
      </c>
      <c r="M31" s="61">
        <f t="shared" si="0"/>
        <v>13.237499999999999</v>
      </c>
      <c r="N31" s="61">
        <f t="shared" si="0"/>
        <v>77.74666666666667</v>
      </c>
      <c r="O31" s="26">
        <f t="shared" si="0"/>
        <v>316.24055555555555</v>
      </c>
      <c r="P31" s="26">
        <f t="shared" si="0"/>
        <v>9618.9861111111113</v>
      </c>
    </row>
    <row r="32" spans="1:17" x14ac:dyDescent="0.25">
      <c r="A32" s="21"/>
      <c r="B32" s="23"/>
      <c r="C32" s="28" t="s">
        <v>41</v>
      </c>
      <c r="D32" s="29"/>
      <c r="E32" s="33">
        <v>1.7580800000000001</v>
      </c>
      <c r="F32" s="33">
        <v>1.88696</v>
      </c>
      <c r="G32" s="33">
        <v>12.165430000000001</v>
      </c>
      <c r="H32" s="33">
        <v>8.3714899999999997</v>
      </c>
      <c r="I32" s="33">
        <v>0.43196000000000001</v>
      </c>
      <c r="J32" s="33">
        <v>0.16980999999999999</v>
      </c>
      <c r="K32" s="92">
        <v>0.15081</v>
      </c>
      <c r="L32" s="92">
        <v>0.29182999999999998</v>
      </c>
      <c r="M32" s="33">
        <v>1.4331199999999999</v>
      </c>
      <c r="N32" s="33">
        <v>1.18859</v>
      </c>
      <c r="O32" s="96">
        <v>18.43094</v>
      </c>
      <c r="P32" s="96">
        <v>1572.8583000000001</v>
      </c>
    </row>
    <row r="33" spans="1:16" x14ac:dyDescent="0.25">
      <c r="A33" s="21"/>
      <c r="B33" s="23"/>
      <c r="C33" s="28" t="s">
        <v>42</v>
      </c>
      <c r="D33" s="29"/>
      <c r="E33" s="33">
        <v>1.66</v>
      </c>
      <c r="F33" s="33">
        <v>1.74</v>
      </c>
      <c r="G33" s="33">
        <v>4.76</v>
      </c>
      <c r="H33" s="33">
        <v>6.83</v>
      </c>
      <c r="I33" s="33">
        <v>104.33</v>
      </c>
      <c r="J33" s="33">
        <v>11.25</v>
      </c>
      <c r="K33" s="33">
        <v>83.51</v>
      </c>
      <c r="L33" s="33">
        <v>186.32</v>
      </c>
      <c r="M33" s="33">
        <v>7.63</v>
      </c>
      <c r="N33" s="33">
        <v>1.08</v>
      </c>
      <c r="O33" s="33">
        <v>4.1100000000000003</v>
      </c>
      <c r="P33" s="33">
        <v>11.52</v>
      </c>
    </row>
    <row r="34" spans="1:16" x14ac:dyDescent="0.25">
      <c r="A34" s="30"/>
      <c r="B34" s="30"/>
      <c r="C34" s="28" t="s">
        <v>44</v>
      </c>
      <c r="D34" s="31">
        <f t="shared" ref="D34:P34" si="1">MAX(D12:D29)</f>
        <v>44581</v>
      </c>
      <c r="E34" s="32">
        <f t="shared" si="1"/>
        <v>77</v>
      </c>
      <c r="F34" s="32">
        <f t="shared" si="1"/>
        <v>79</v>
      </c>
      <c r="G34" s="32">
        <f t="shared" si="1"/>
        <v>198.75</v>
      </c>
      <c r="H34" s="32">
        <f t="shared" si="1"/>
        <v>97.5</v>
      </c>
      <c r="I34" s="62">
        <f t="shared" si="1"/>
        <v>0.75</v>
      </c>
      <c r="J34" s="62">
        <f t="shared" si="1"/>
        <v>1.2431818181818182</v>
      </c>
      <c r="K34" s="93">
        <f t="shared" si="1"/>
        <v>0.27</v>
      </c>
      <c r="L34" s="92">
        <f t="shared" si="1"/>
        <v>0.61</v>
      </c>
      <c r="M34" s="62">
        <f t="shared" si="1"/>
        <v>15.600000000000001</v>
      </c>
      <c r="N34" s="62">
        <f t="shared" si="1"/>
        <v>79.38</v>
      </c>
      <c r="O34" s="96">
        <f t="shared" si="1"/>
        <v>379.7</v>
      </c>
      <c r="P34" s="96">
        <f t="shared" si="1"/>
        <v>10646.5</v>
      </c>
    </row>
    <row r="35" spans="1:16" x14ac:dyDescent="0.25">
      <c r="A35" s="30"/>
      <c r="B35" s="30"/>
      <c r="C35" s="28" t="s">
        <v>43</v>
      </c>
      <c r="D35" s="31">
        <f t="shared" ref="D35:P35" si="2">MIN(D12:D29)</f>
        <v>44577</v>
      </c>
      <c r="E35" s="32">
        <f t="shared" si="2"/>
        <v>73.25</v>
      </c>
      <c r="F35" s="32">
        <f t="shared" si="2"/>
        <v>75</v>
      </c>
      <c r="G35" s="32">
        <f t="shared" si="2"/>
        <v>156.25</v>
      </c>
      <c r="H35" s="32">
        <f t="shared" si="2"/>
        <v>72.5</v>
      </c>
      <c r="I35" s="62">
        <f t="shared" si="2"/>
        <v>0</v>
      </c>
      <c r="J35" s="62">
        <f t="shared" si="2"/>
        <v>0.92212070874861563</v>
      </c>
      <c r="K35" s="93">
        <f t="shared" si="2"/>
        <v>0.02</v>
      </c>
      <c r="L35" s="92">
        <f t="shared" si="2"/>
        <v>0.01</v>
      </c>
      <c r="M35" s="62">
        <f t="shared" si="2"/>
        <v>12.25</v>
      </c>
      <c r="N35" s="62">
        <f t="shared" si="2"/>
        <v>75.250000000000014</v>
      </c>
      <c r="O35" s="96">
        <f t="shared" si="2"/>
        <v>254.20000000000002</v>
      </c>
      <c r="P35" s="96">
        <f t="shared" si="2"/>
        <v>7646.25</v>
      </c>
    </row>
    <row r="36" spans="1:16" x14ac:dyDescent="0.25">
      <c r="A36" s="30"/>
      <c r="B36" s="30"/>
      <c r="E36" s="90" t="s">
        <v>55</v>
      </c>
      <c r="F36" s="90" t="s">
        <v>55</v>
      </c>
      <c r="G36" s="90" t="s">
        <v>55</v>
      </c>
      <c r="H36" s="90" t="s">
        <v>55</v>
      </c>
      <c r="I36" s="90" t="s">
        <v>55</v>
      </c>
      <c r="J36" s="90" t="s">
        <v>55</v>
      </c>
      <c r="K36" s="90" t="s">
        <v>55</v>
      </c>
      <c r="L36" s="90" t="s">
        <v>55</v>
      </c>
      <c r="M36" s="90" t="s">
        <v>55</v>
      </c>
      <c r="N36" s="90" t="s">
        <v>55</v>
      </c>
      <c r="O36" s="90" t="s">
        <v>55</v>
      </c>
      <c r="P36" s="90" t="s">
        <v>55</v>
      </c>
    </row>
    <row r="37" spans="1:16" x14ac:dyDescent="0.25">
      <c r="B37" s="30"/>
      <c r="C37" s="104" t="s">
        <v>45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x14ac:dyDescent="0.25">
      <c r="B38" s="30"/>
      <c r="C38" s="104" t="s">
        <v>46</v>
      </c>
      <c r="D38" s="104"/>
      <c r="E38" s="104"/>
      <c r="F38" s="104"/>
      <c r="G38" s="104"/>
      <c r="H38" s="104"/>
      <c r="I38" s="104"/>
      <c r="J38" s="106"/>
      <c r="K38" s="106"/>
      <c r="L38" s="106"/>
      <c r="M38" s="106"/>
      <c r="N38" s="4"/>
      <c r="O38" s="4"/>
      <c r="P38" s="4"/>
    </row>
    <row r="39" spans="1:16" x14ac:dyDescent="0.25">
      <c r="B39" s="30"/>
      <c r="C39" s="104" t="s">
        <v>47</v>
      </c>
      <c r="D39" s="104"/>
      <c r="E39" s="104"/>
      <c r="F39" s="104"/>
      <c r="G39" s="104"/>
      <c r="H39" s="34"/>
      <c r="I39" s="34"/>
      <c r="J39" s="4"/>
      <c r="K39" s="4"/>
      <c r="L39" s="4"/>
      <c r="M39" s="4"/>
      <c r="N39" s="4"/>
      <c r="O39" s="4"/>
      <c r="P39" s="4"/>
    </row>
    <row r="40" spans="1:16" x14ac:dyDescent="0.25">
      <c r="C40" s="4" t="s">
        <v>54</v>
      </c>
    </row>
  </sheetData>
  <mergeCells count="6">
    <mergeCell ref="C39:G39"/>
    <mergeCell ref="A9:C9"/>
    <mergeCell ref="G10:H10"/>
    <mergeCell ref="P10:Q10"/>
    <mergeCell ref="C37:P37"/>
    <mergeCell ref="C38:M3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5B6DA-D2D6-4241-A16B-E03B7FC863CC}">
  <dimension ref="A1:S39"/>
  <sheetViews>
    <sheetView zoomScale="80" zoomScaleNormal="80" workbookViewId="0">
      <selection activeCell="M21" sqref="M21"/>
    </sheetView>
  </sheetViews>
  <sheetFormatPr baseColWidth="10" defaultRowHeight="15" x14ac:dyDescent="0.25"/>
  <sheetData>
    <row r="1" spans="1:19" ht="15.75" x14ac:dyDescent="0.25">
      <c r="A1" s="1"/>
      <c r="B1" s="1"/>
      <c r="C1" s="1"/>
      <c r="D1" s="2" t="s">
        <v>58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 t="s">
        <v>57</v>
      </c>
    </row>
    <row r="2" spans="1:19" ht="15.75" x14ac:dyDescent="0.25">
      <c r="A2" s="1"/>
      <c r="B2" s="1"/>
      <c r="C2" s="1"/>
      <c r="D2" s="2" t="s">
        <v>102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51" t="s">
        <v>137</v>
      </c>
      <c r="S3" s="51"/>
    </row>
    <row r="4" spans="1:19" ht="15.75" thickBot="1" x14ac:dyDescent="0.3">
      <c r="A4" s="4" t="s">
        <v>138</v>
      </c>
      <c r="B4" s="4"/>
      <c r="C4" s="4"/>
      <c r="D4" s="5"/>
      <c r="E4" s="4" t="s">
        <v>139</v>
      </c>
      <c r="F4" s="4"/>
      <c r="G4" s="5"/>
      <c r="H4" s="5"/>
      <c r="I4" s="6"/>
      <c r="J4" s="6"/>
      <c r="K4" s="6"/>
      <c r="L4" s="7"/>
      <c r="M4" s="7"/>
      <c r="N4" s="7"/>
      <c r="O4" s="7"/>
      <c r="P4" s="8"/>
      <c r="R4" s="51"/>
      <c r="S4" s="51"/>
    </row>
    <row r="5" spans="1:19" ht="16.5" thickBot="1" x14ac:dyDescent="0.35">
      <c r="A5" s="4" t="s">
        <v>141</v>
      </c>
      <c r="B5" s="4"/>
      <c r="C5" s="4"/>
      <c r="D5" s="5"/>
      <c r="E5" s="5"/>
      <c r="F5" s="5"/>
      <c r="G5" s="5"/>
      <c r="H5" s="5"/>
      <c r="I5" s="5"/>
      <c r="J5" s="5"/>
      <c r="K5" s="5"/>
      <c r="L5" s="8"/>
      <c r="M5" s="8"/>
      <c r="N5" s="8"/>
      <c r="O5" s="8"/>
      <c r="P5" s="8"/>
      <c r="R5" s="52" t="s">
        <v>61</v>
      </c>
      <c r="S5" s="53" t="s">
        <v>70</v>
      </c>
    </row>
    <row r="6" spans="1:19" x14ac:dyDescent="0.25">
      <c r="A6" s="4" t="s">
        <v>0</v>
      </c>
      <c r="B6" s="4"/>
      <c r="C6" s="4"/>
      <c r="D6" s="5"/>
      <c r="E6" s="5"/>
      <c r="F6" s="5"/>
      <c r="G6" s="5"/>
      <c r="H6" s="5"/>
      <c r="I6" s="5"/>
      <c r="J6" s="5"/>
      <c r="K6" s="5"/>
      <c r="L6" s="8"/>
      <c r="M6" s="8"/>
      <c r="N6" s="8"/>
      <c r="O6" s="8"/>
      <c r="P6" s="8"/>
      <c r="R6" s="54" t="s">
        <v>62</v>
      </c>
      <c r="S6" s="55">
        <v>19.100000000000001</v>
      </c>
    </row>
    <row r="7" spans="1:19" x14ac:dyDescent="0.25">
      <c r="A7" s="4" t="s">
        <v>140</v>
      </c>
      <c r="B7" s="4"/>
      <c r="C7" s="4"/>
      <c r="D7" s="8"/>
      <c r="E7" s="8"/>
      <c r="F7" s="8"/>
      <c r="G7" s="8"/>
      <c r="H7" s="5"/>
      <c r="I7" s="5"/>
      <c r="J7" s="5"/>
      <c r="K7" s="5"/>
      <c r="L7" s="8"/>
      <c r="M7" s="8"/>
      <c r="N7" s="8"/>
      <c r="O7" s="8"/>
      <c r="P7" s="8"/>
      <c r="R7" s="56" t="s">
        <v>63</v>
      </c>
      <c r="S7" s="57">
        <v>22.6</v>
      </c>
    </row>
    <row r="8" spans="1:19" ht="15.75" thickBot="1" x14ac:dyDescent="0.3">
      <c r="A8" s="104" t="s">
        <v>121</v>
      </c>
      <c r="B8" s="104"/>
      <c r="C8" s="104"/>
      <c r="D8" s="5"/>
      <c r="E8" s="5"/>
      <c r="F8" s="5"/>
      <c r="G8" s="5"/>
      <c r="H8" s="8"/>
      <c r="I8" s="8"/>
      <c r="J8" s="8"/>
      <c r="K8" s="8"/>
      <c r="L8" s="8"/>
      <c r="M8" s="8"/>
      <c r="N8" s="8"/>
      <c r="O8" s="8"/>
      <c r="P8" s="8"/>
      <c r="R8" s="58" t="s">
        <v>64</v>
      </c>
      <c r="S8" s="59">
        <v>17.8</v>
      </c>
    </row>
    <row r="9" spans="1:19" x14ac:dyDescent="0.25">
      <c r="H9" s="5"/>
      <c r="I9" s="5"/>
      <c r="J9" s="5"/>
      <c r="K9" s="5"/>
      <c r="L9" s="8"/>
      <c r="M9" s="8"/>
      <c r="N9" s="8"/>
      <c r="O9" s="8"/>
      <c r="P9" s="8"/>
    </row>
    <row r="10" spans="1:19" x14ac:dyDescent="0.25">
      <c r="A10" s="34"/>
      <c r="B10" s="34"/>
      <c r="C10" s="34"/>
      <c r="D10" s="5"/>
      <c r="F10" s="5"/>
      <c r="G10" s="102" t="s">
        <v>2</v>
      </c>
      <c r="H10" s="103"/>
      <c r="I10" s="34"/>
      <c r="N10" s="10"/>
      <c r="O10" s="11"/>
      <c r="P10" s="102" t="s">
        <v>3</v>
      </c>
      <c r="Q10" s="103"/>
    </row>
    <row r="11" spans="1:19" x14ac:dyDescent="0.25">
      <c r="A11" s="12" t="s">
        <v>4</v>
      </c>
      <c r="B11" s="13" t="s">
        <v>5</v>
      </c>
      <c r="C11" s="14" t="s">
        <v>6</v>
      </c>
      <c r="D11" s="15" t="s">
        <v>7</v>
      </c>
      <c r="E11" s="15" t="s">
        <v>8</v>
      </c>
      <c r="F11" s="15" t="s">
        <v>9</v>
      </c>
      <c r="G11" s="15" t="s">
        <v>10</v>
      </c>
      <c r="H11" s="15" t="s">
        <v>11</v>
      </c>
      <c r="I11" s="35" t="s">
        <v>12</v>
      </c>
      <c r="J11" s="15" t="s">
        <v>13</v>
      </c>
      <c r="K11" s="15" t="s">
        <v>107</v>
      </c>
      <c r="L11" s="15" t="s">
        <v>108</v>
      </c>
      <c r="M11" s="15" t="s">
        <v>14</v>
      </c>
      <c r="N11" s="15" t="s">
        <v>84</v>
      </c>
      <c r="O11" s="15" t="s">
        <v>85</v>
      </c>
      <c r="P11" s="17" t="s">
        <v>15</v>
      </c>
      <c r="Q11" s="18" t="s">
        <v>16</v>
      </c>
    </row>
    <row r="12" spans="1:19" ht="15.75" customHeight="1" x14ac:dyDescent="0.25">
      <c r="A12" s="19">
        <v>27</v>
      </c>
      <c r="B12" s="19" t="s">
        <v>31</v>
      </c>
      <c r="C12" s="20" t="s">
        <v>32</v>
      </c>
      <c r="D12" s="39">
        <v>44614</v>
      </c>
      <c r="E12" s="41">
        <v>74</v>
      </c>
      <c r="F12" s="41">
        <v>76</v>
      </c>
      <c r="G12" s="41">
        <v>170</v>
      </c>
      <c r="H12" s="41">
        <v>67.5</v>
      </c>
      <c r="I12" s="98">
        <v>0.5</v>
      </c>
      <c r="J12" s="98">
        <v>1.4202533577533578</v>
      </c>
      <c r="K12" s="99">
        <v>0.05</v>
      </c>
      <c r="L12" s="99">
        <v>0.04</v>
      </c>
      <c r="M12" s="98">
        <v>18.95</v>
      </c>
      <c r="N12" s="98">
        <v>67.45</v>
      </c>
      <c r="O12" s="41">
        <v>278.7</v>
      </c>
      <c r="P12" s="101">
        <v>5980.5</v>
      </c>
      <c r="Q12" s="100" t="s">
        <v>71</v>
      </c>
    </row>
    <row r="13" spans="1:19" x14ac:dyDescent="0.25">
      <c r="A13" s="19">
        <v>9</v>
      </c>
      <c r="B13" s="19" t="s">
        <v>21</v>
      </c>
      <c r="C13" s="19" t="s">
        <v>37</v>
      </c>
      <c r="D13" s="39">
        <v>44612.75</v>
      </c>
      <c r="E13" s="41">
        <v>73</v>
      </c>
      <c r="F13" s="41">
        <v>74.75</v>
      </c>
      <c r="G13" s="41">
        <v>166.25</v>
      </c>
      <c r="H13" s="41">
        <v>57.5</v>
      </c>
      <c r="I13" s="98">
        <v>0.5</v>
      </c>
      <c r="J13" s="98">
        <v>1.1809193121693122</v>
      </c>
      <c r="K13" s="99">
        <v>0.01</v>
      </c>
      <c r="L13" s="99">
        <v>0.01</v>
      </c>
      <c r="M13" s="98">
        <v>18.650000000000002</v>
      </c>
      <c r="N13" s="98">
        <v>69.150000000000006</v>
      </c>
      <c r="O13" s="41">
        <v>278.8</v>
      </c>
      <c r="P13" s="101">
        <v>5747</v>
      </c>
      <c r="Q13" s="100" t="s">
        <v>72</v>
      </c>
    </row>
    <row r="14" spans="1:19" x14ac:dyDescent="0.25">
      <c r="A14" s="19">
        <v>21</v>
      </c>
      <c r="B14" s="19" t="s">
        <v>19</v>
      </c>
      <c r="C14" s="20" t="s">
        <v>20</v>
      </c>
      <c r="D14" s="39">
        <v>44612.5</v>
      </c>
      <c r="E14" s="41">
        <v>72.75</v>
      </c>
      <c r="F14" s="41">
        <v>74.5</v>
      </c>
      <c r="G14" s="41">
        <v>167.5</v>
      </c>
      <c r="H14" s="41">
        <v>60</v>
      </c>
      <c r="I14" s="98">
        <v>1.375</v>
      </c>
      <c r="J14" s="98">
        <v>1.1724086099086097</v>
      </c>
      <c r="K14" s="99">
        <v>0.08</v>
      </c>
      <c r="L14" s="99">
        <v>0.16</v>
      </c>
      <c r="M14" s="98">
        <v>20.724999999999998</v>
      </c>
      <c r="N14" s="98">
        <v>67.5</v>
      </c>
      <c r="O14" s="41">
        <v>296.8</v>
      </c>
      <c r="P14" s="101">
        <v>5704.5</v>
      </c>
      <c r="Q14" s="100" t="s">
        <v>72</v>
      </c>
    </row>
    <row r="15" spans="1:19" x14ac:dyDescent="0.25">
      <c r="A15" s="19">
        <v>11</v>
      </c>
      <c r="B15" s="19" t="s">
        <v>21</v>
      </c>
      <c r="C15" s="20" t="s">
        <v>81</v>
      </c>
      <c r="D15" s="39">
        <v>44612.25</v>
      </c>
      <c r="E15" s="41">
        <v>72.5</v>
      </c>
      <c r="F15" s="41">
        <v>74.25</v>
      </c>
      <c r="G15" s="41">
        <v>153.75</v>
      </c>
      <c r="H15" s="41">
        <v>57.5</v>
      </c>
      <c r="I15" s="98">
        <v>0.375</v>
      </c>
      <c r="J15" s="98">
        <v>1.2898478835978837</v>
      </c>
      <c r="K15" s="99">
        <v>0.06</v>
      </c>
      <c r="L15" s="99">
        <v>0.03</v>
      </c>
      <c r="M15" s="98">
        <v>19.475000000000001</v>
      </c>
      <c r="N15" s="98">
        <v>69.03</v>
      </c>
      <c r="O15" s="41">
        <v>292.35000000000002</v>
      </c>
      <c r="P15" s="101">
        <v>5651.75</v>
      </c>
      <c r="Q15" s="100" t="s">
        <v>72</v>
      </c>
    </row>
    <row r="16" spans="1:19" x14ac:dyDescent="0.25">
      <c r="A16" s="19">
        <v>20</v>
      </c>
      <c r="B16" s="19" t="s">
        <v>19</v>
      </c>
      <c r="C16" s="20" t="s">
        <v>38</v>
      </c>
      <c r="D16" s="39">
        <v>44612.25</v>
      </c>
      <c r="E16" s="41">
        <v>72.5</v>
      </c>
      <c r="F16" s="41">
        <v>74.25</v>
      </c>
      <c r="G16" s="41">
        <v>167.5</v>
      </c>
      <c r="H16" s="41">
        <v>67.5</v>
      </c>
      <c r="I16" s="98">
        <v>1.125</v>
      </c>
      <c r="J16" s="98">
        <v>1.0494378306878307</v>
      </c>
      <c r="K16" s="99">
        <v>0.03</v>
      </c>
      <c r="L16" s="99">
        <v>0.08</v>
      </c>
      <c r="M16" s="98">
        <v>22.274999999999999</v>
      </c>
      <c r="N16" s="98">
        <v>68.2</v>
      </c>
      <c r="O16" s="41">
        <v>304.2</v>
      </c>
      <c r="P16" s="101">
        <v>5599.75</v>
      </c>
      <c r="Q16" s="100" t="s">
        <v>72</v>
      </c>
    </row>
    <row r="17" spans="1:17" x14ac:dyDescent="0.25">
      <c r="A17" s="19">
        <v>5</v>
      </c>
      <c r="B17" s="19" t="s">
        <v>17</v>
      </c>
      <c r="C17" s="20" t="s">
        <v>33</v>
      </c>
      <c r="D17" s="39">
        <v>44613.75</v>
      </c>
      <c r="E17" s="41">
        <v>73.5</v>
      </c>
      <c r="F17" s="41">
        <v>75.75</v>
      </c>
      <c r="G17" s="41">
        <v>187.5</v>
      </c>
      <c r="H17" s="41">
        <v>72.5</v>
      </c>
      <c r="I17" s="98">
        <v>0.375</v>
      </c>
      <c r="J17" s="98">
        <v>1.4527940356744704</v>
      </c>
      <c r="K17" s="99">
        <v>0.02</v>
      </c>
      <c r="L17" s="99">
        <v>7.0000000000000007E-2</v>
      </c>
      <c r="M17" s="98">
        <v>20.574999999999999</v>
      </c>
      <c r="N17" s="98">
        <v>66.98</v>
      </c>
      <c r="O17" s="41">
        <v>259.10000000000002</v>
      </c>
      <c r="P17" s="101">
        <v>5587.25</v>
      </c>
      <c r="Q17" s="100" t="s">
        <v>72</v>
      </c>
    </row>
    <row r="18" spans="1:17" x14ac:dyDescent="0.25">
      <c r="A18" s="19">
        <v>26</v>
      </c>
      <c r="B18" s="19" t="s">
        <v>23</v>
      </c>
      <c r="C18" s="20" t="s">
        <v>24</v>
      </c>
      <c r="D18" s="39">
        <v>44613.25</v>
      </c>
      <c r="E18" s="41">
        <v>73.5</v>
      </c>
      <c r="F18" s="41">
        <v>75.25</v>
      </c>
      <c r="G18" s="41">
        <v>172.5</v>
      </c>
      <c r="H18" s="41">
        <v>72.5</v>
      </c>
      <c r="I18" s="98">
        <v>0.875</v>
      </c>
      <c r="J18" s="98">
        <v>1.46588693957115</v>
      </c>
      <c r="K18" s="99">
        <v>0.03</v>
      </c>
      <c r="L18" s="99">
        <v>0.04</v>
      </c>
      <c r="M18" s="98">
        <v>22.225000000000001</v>
      </c>
      <c r="N18" s="98">
        <v>68.75</v>
      </c>
      <c r="O18" s="41">
        <v>274.60000000000002</v>
      </c>
      <c r="P18" s="101">
        <v>5346.5</v>
      </c>
      <c r="Q18" s="100" t="s">
        <v>73</v>
      </c>
    </row>
    <row r="19" spans="1:17" x14ac:dyDescent="0.25">
      <c r="A19" s="19">
        <v>8</v>
      </c>
      <c r="B19" s="19" t="s">
        <v>34</v>
      </c>
      <c r="C19" s="20" t="s">
        <v>35</v>
      </c>
      <c r="D19" s="39">
        <v>44614</v>
      </c>
      <c r="E19" s="41">
        <v>74.25</v>
      </c>
      <c r="F19" s="41">
        <v>76</v>
      </c>
      <c r="G19" s="41">
        <v>173.75</v>
      </c>
      <c r="H19" s="41">
        <v>65</v>
      </c>
      <c r="I19" s="98">
        <v>0.625</v>
      </c>
      <c r="J19" s="98">
        <v>1.2781685906685905</v>
      </c>
      <c r="K19" s="99">
        <v>7.0000000000000007E-2</v>
      </c>
      <c r="L19" s="99">
        <v>0.04</v>
      </c>
      <c r="M19" s="98">
        <v>20.524999999999999</v>
      </c>
      <c r="N19" s="98">
        <v>65.900000000000006</v>
      </c>
      <c r="O19" s="41">
        <v>246.9</v>
      </c>
      <c r="P19" s="101">
        <v>5320.5</v>
      </c>
      <c r="Q19" s="100" t="s">
        <v>73</v>
      </c>
    </row>
    <row r="20" spans="1:17" x14ac:dyDescent="0.25">
      <c r="A20" s="19">
        <v>4</v>
      </c>
      <c r="B20" s="19" t="s">
        <v>17</v>
      </c>
      <c r="C20" s="20" t="s">
        <v>36</v>
      </c>
      <c r="D20" s="39">
        <v>44613.5</v>
      </c>
      <c r="E20" s="41">
        <v>73.5</v>
      </c>
      <c r="F20" s="41">
        <v>75.5</v>
      </c>
      <c r="G20" s="41">
        <v>177.5</v>
      </c>
      <c r="H20" s="41">
        <v>65</v>
      </c>
      <c r="I20" s="98">
        <v>0.625</v>
      </c>
      <c r="J20" s="98">
        <v>1.4727513227513227</v>
      </c>
      <c r="K20" s="99">
        <v>0.02</v>
      </c>
      <c r="L20" s="99">
        <v>0.03</v>
      </c>
      <c r="M20" s="98">
        <v>18.574999999999999</v>
      </c>
      <c r="N20" s="98">
        <v>66.900000000000006</v>
      </c>
      <c r="O20" s="41">
        <v>266.60000000000002</v>
      </c>
      <c r="P20" s="101">
        <v>5275.75</v>
      </c>
      <c r="Q20" s="100" t="s">
        <v>73</v>
      </c>
    </row>
    <row r="21" spans="1:17" x14ac:dyDescent="0.25">
      <c r="A21" s="19">
        <v>1</v>
      </c>
      <c r="B21" s="19" t="s">
        <v>17</v>
      </c>
      <c r="C21" s="20" t="s">
        <v>18</v>
      </c>
      <c r="D21" s="39">
        <v>44612.5</v>
      </c>
      <c r="E21" s="41">
        <v>72.75</v>
      </c>
      <c r="F21" s="41">
        <v>74.5</v>
      </c>
      <c r="G21" s="41">
        <v>166.25</v>
      </c>
      <c r="H21" s="41">
        <v>62.5</v>
      </c>
      <c r="I21" s="98">
        <v>1.25</v>
      </c>
      <c r="J21" s="98">
        <v>1.6553342490842491</v>
      </c>
      <c r="K21" s="99">
        <v>0.09</v>
      </c>
      <c r="L21" s="99">
        <v>7.0000000000000007E-2</v>
      </c>
      <c r="M21" s="98">
        <v>16.924999999999997</v>
      </c>
      <c r="N21" s="98">
        <v>69.599999999999994</v>
      </c>
      <c r="O21" s="41">
        <v>235</v>
      </c>
      <c r="P21" s="101">
        <v>5218.5</v>
      </c>
      <c r="Q21" s="100" t="s">
        <v>73</v>
      </c>
    </row>
    <row r="22" spans="1:17" x14ac:dyDescent="0.25">
      <c r="A22" s="19">
        <v>2</v>
      </c>
      <c r="B22" s="19" t="s">
        <v>17</v>
      </c>
      <c r="C22" s="20" t="s">
        <v>26</v>
      </c>
      <c r="D22" s="39">
        <v>44612</v>
      </c>
      <c r="E22" s="41">
        <v>72</v>
      </c>
      <c r="F22" s="41">
        <v>74</v>
      </c>
      <c r="G22" s="41">
        <v>176.25</v>
      </c>
      <c r="H22" s="41">
        <v>67.5</v>
      </c>
      <c r="I22" s="98">
        <v>0.625</v>
      </c>
      <c r="J22" s="98">
        <v>1.2427492877492878</v>
      </c>
      <c r="K22" s="99">
        <v>0.04</v>
      </c>
      <c r="L22" s="99">
        <v>7.0000000000000007E-2</v>
      </c>
      <c r="M22" s="98">
        <v>18.925000000000001</v>
      </c>
      <c r="N22" s="98">
        <v>65.099999999999994</v>
      </c>
      <c r="O22" s="41">
        <v>296.89999999999998</v>
      </c>
      <c r="P22" s="101">
        <v>5142.75</v>
      </c>
      <c r="Q22" s="100" t="s">
        <v>73</v>
      </c>
    </row>
    <row r="23" spans="1:17" x14ac:dyDescent="0.25">
      <c r="A23" s="19">
        <v>6</v>
      </c>
      <c r="B23" s="19" t="s">
        <v>17</v>
      </c>
      <c r="C23" s="20" t="s">
        <v>25</v>
      </c>
      <c r="D23" s="39">
        <v>44613.5</v>
      </c>
      <c r="E23" s="41">
        <v>73.5</v>
      </c>
      <c r="F23" s="41">
        <v>75.5</v>
      </c>
      <c r="G23" s="41">
        <v>183.75</v>
      </c>
      <c r="H23" s="41">
        <v>62.5</v>
      </c>
      <c r="I23" s="98">
        <v>0.875</v>
      </c>
      <c r="J23" s="98">
        <v>0.98017399267399274</v>
      </c>
      <c r="K23" s="99">
        <v>0.02</v>
      </c>
      <c r="L23" s="99">
        <v>0.06</v>
      </c>
      <c r="M23" s="98">
        <v>19.324999999999999</v>
      </c>
      <c r="N23" s="98">
        <v>66.45</v>
      </c>
      <c r="O23" s="41">
        <v>323.10000000000002</v>
      </c>
      <c r="P23" s="101">
        <v>5134.25</v>
      </c>
      <c r="Q23" s="100" t="s">
        <v>74</v>
      </c>
    </row>
    <row r="24" spans="1:17" x14ac:dyDescent="0.25">
      <c r="A24" s="19">
        <v>3</v>
      </c>
      <c r="B24" s="19" t="s">
        <v>17</v>
      </c>
      <c r="C24" s="20" t="s">
        <v>30</v>
      </c>
      <c r="D24" s="39">
        <v>44613.25</v>
      </c>
      <c r="E24" s="41">
        <v>73.25</v>
      </c>
      <c r="F24" s="41">
        <v>75.25</v>
      </c>
      <c r="G24" s="41">
        <v>177.5</v>
      </c>
      <c r="H24" s="41">
        <v>65</v>
      </c>
      <c r="I24" s="98">
        <v>1.125</v>
      </c>
      <c r="J24" s="98">
        <v>1.2978306878306878</v>
      </c>
      <c r="K24" s="99">
        <v>0.02</v>
      </c>
      <c r="L24" s="99">
        <v>0.04</v>
      </c>
      <c r="M24" s="98">
        <v>19.225000000000001</v>
      </c>
      <c r="N24" s="98">
        <v>67.98</v>
      </c>
      <c r="O24" s="41">
        <v>277.3</v>
      </c>
      <c r="P24" s="101">
        <v>5120.75</v>
      </c>
      <c r="Q24" s="100" t="s">
        <v>74</v>
      </c>
    </row>
    <row r="25" spans="1:17" x14ac:dyDescent="0.25">
      <c r="A25" s="19">
        <v>10</v>
      </c>
      <c r="B25" s="19" t="s">
        <v>21</v>
      </c>
      <c r="C25" s="20" t="s">
        <v>39</v>
      </c>
      <c r="D25" s="39">
        <v>44613</v>
      </c>
      <c r="E25" s="41">
        <v>73.5</v>
      </c>
      <c r="F25" s="41">
        <v>75</v>
      </c>
      <c r="G25" s="41">
        <v>167.5</v>
      </c>
      <c r="H25" s="41">
        <v>55</v>
      </c>
      <c r="I25" s="98">
        <v>0.5</v>
      </c>
      <c r="J25" s="98">
        <v>1.0078671328671329</v>
      </c>
      <c r="K25" s="99">
        <v>0.15</v>
      </c>
      <c r="L25" s="99">
        <v>0.06</v>
      </c>
      <c r="M25" s="98">
        <v>20.25</v>
      </c>
      <c r="N25" s="98">
        <v>66.28</v>
      </c>
      <c r="O25" s="41">
        <v>300.39999999999998</v>
      </c>
      <c r="P25" s="101">
        <v>5067.25</v>
      </c>
      <c r="Q25" s="100" t="s">
        <v>74</v>
      </c>
    </row>
    <row r="26" spans="1:17" x14ac:dyDescent="0.25">
      <c r="A26" s="19">
        <v>12</v>
      </c>
      <c r="B26" s="19" t="s">
        <v>21</v>
      </c>
      <c r="C26" s="20" t="s">
        <v>22</v>
      </c>
      <c r="D26" s="39">
        <v>44612.5</v>
      </c>
      <c r="E26" s="41">
        <v>73</v>
      </c>
      <c r="F26" s="41">
        <v>74.5</v>
      </c>
      <c r="G26" s="41">
        <v>172.5</v>
      </c>
      <c r="H26" s="41">
        <v>65</v>
      </c>
      <c r="I26" s="98">
        <v>0.5</v>
      </c>
      <c r="J26" s="98">
        <v>1.1035577274388015</v>
      </c>
      <c r="K26" s="99">
        <v>0.04</v>
      </c>
      <c r="L26" s="99">
        <v>0.04</v>
      </c>
      <c r="M26" s="98">
        <v>18.824999999999999</v>
      </c>
      <c r="N26" s="98">
        <v>68.73</v>
      </c>
      <c r="O26" s="41">
        <v>293.7</v>
      </c>
      <c r="P26" s="101">
        <v>5018.75</v>
      </c>
      <c r="Q26" s="100" t="s">
        <v>74</v>
      </c>
    </row>
    <row r="27" spans="1:17" x14ac:dyDescent="0.25">
      <c r="A27" s="19">
        <v>7</v>
      </c>
      <c r="B27" s="19" t="s">
        <v>17</v>
      </c>
      <c r="C27" s="20" t="s">
        <v>29</v>
      </c>
      <c r="D27" s="39">
        <v>44614.5</v>
      </c>
      <c r="E27" s="41">
        <v>74.5</v>
      </c>
      <c r="F27" s="41">
        <v>76.5</v>
      </c>
      <c r="G27" s="41">
        <v>171.25</v>
      </c>
      <c r="H27" s="41">
        <v>70</v>
      </c>
      <c r="I27" s="98">
        <v>0.25</v>
      </c>
      <c r="J27" s="98">
        <v>1.2145710569623613</v>
      </c>
      <c r="K27" s="99">
        <v>0.01</v>
      </c>
      <c r="L27" s="99">
        <v>0.08</v>
      </c>
      <c r="M27" s="98">
        <v>21.75</v>
      </c>
      <c r="N27" s="98">
        <v>68.849999999999994</v>
      </c>
      <c r="O27" s="41">
        <v>253.4</v>
      </c>
      <c r="P27" s="101">
        <v>4605.25</v>
      </c>
      <c r="Q27" s="100" t="s">
        <v>142</v>
      </c>
    </row>
    <row r="28" spans="1:17" x14ac:dyDescent="0.25">
      <c r="A28" s="19">
        <v>33</v>
      </c>
      <c r="B28" s="19" t="s">
        <v>27</v>
      </c>
      <c r="C28" s="20" t="s">
        <v>28</v>
      </c>
      <c r="D28" s="39">
        <v>44613.5</v>
      </c>
      <c r="E28" s="41">
        <v>73.5</v>
      </c>
      <c r="F28" s="41">
        <v>75.5</v>
      </c>
      <c r="G28" s="41">
        <v>161.25</v>
      </c>
      <c r="H28" s="41">
        <v>62.5</v>
      </c>
      <c r="I28" s="98">
        <v>0.75</v>
      </c>
      <c r="J28" s="98">
        <v>1.0114672364672366</v>
      </c>
      <c r="K28" s="99">
        <v>0.04</v>
      </c>
      <c r="L28" s="99">
        <v>0.01</v>
      </c>
      <c r="M28" s="98">
        <v>20.55</v>
      </c>
      <c r="N28" s="98">
        <v>67.599999999999994</v>
      </c>
      <c r="O28" s="41">
        <v>262</v>
      </c>
      <c r="P28" s="101">
        <v>4000.75</v>
      </c>
      <c r="Q28" s="100" t="s">
        <v>143</v>
      </c>
    </row>
    <row r="29" spans="1:17" ht="15.75" thickBot="1" x14ac:dyDescent="0.3">
      <c r="D29" s="39"/>
      <c r="F29" s="41"/>
      <c r="G29" s="40"/>
      <c r="H29" s="40"/>
      <c r="I29" s="43"/>
      <c r="J29" s="42"/>
      <c r="K29" s="42"/>
      <c r="L29" s="42"/>
      <c r="M29" s="43"/>
      <c r="N29" s="60"/>
      <c r="O29" s="60"/>
      <c r="P29" s="40"/>
      <c r="Q29" s="22"/>
    </row>
    <row r="30" spans="1:17" x14ac:dyDescent="0.25">
      <c r="A30" s="21"/>
      <c r="B30" s="23"/>
      <c r="C30" s="24" t="s">
        <v>40</v>
      </c>
      <c r="D30" s="25">
        <f>AVERAGE(D12:D29)</f>
        <v>44613.117647058825</v>
      </c>
      <c r="E30" s="26">
        <f>AVERAGE(E12:E29)</f>
        <v>73.264705882352942</v>
      </c>
      <c r="F30" s="26">
        <f t="shared" ref="F30:H30" si="0">AVERAGE(F12:F29)</f>
        <v>75.117647058823536</v>
      </c>
      <c r="G30" s="26">
        <f t="shared" si="0"/>
        <v>171.3235294117647</v>
      </c>
      <c r="H30" s="26">
        <f t="shared" si="0"/>
        <v>64.411764705882348</v>
      </c>
      <c r="I30" s="61">
        <f t="shared" ref="I30:N30" si="1">AVERAGE(I12:I29)</f>
        <v>0.72058823529411764</v>
      </c>
      <c r="J30" s="27">
        <f t="shared" si="1"/>
        <v>1.2527070149327222</v>
      </c>
      <c r="K30" s="91">
        <f t="shared" si="1"/>
        <v>4.5882352941176485E-2</v>
      </c>
      <c r="L30" s="91">
        <f t="shared" si="1"/>
        <v>5.4705882352941194E-2</v>
      </c>
      <c r="M30" s="61">
        <f t="shared" si="1"/>
        <v>19.867647058823533</v>
      </c>
      <c r="N30" s="61">
        <f t="shared" si="1"/>
        <v>67.673529411764704</v>
      </c>
      <c r="O30" s="26">
        <f t="shared" ref="O30:P30" si="2">AVERAGE(O12:O29)</f>
        <v>278.81470588235294</v>
      </c>
      <c r="P30" s="26">
        <f t="shared" si="2"/>
        <v>5265.9852941176468</v>
      </c>
    </row>
    <row r="31" spans="1:17" x14ac:dyDescent="0.25">
      <c r="A31" s="21"/>
      <c r="B31" s="23"/>
      <c r="C31" s="28" t="s">
        <v>41</v>
      </c>
      <c r="D31" s="29"/>
      <c r="E31" s="33"/>
      <c r="F31" s="33"/>
      <c r="G31" s="33">
        <v>11.39573</v>
      </c>
      <c r="H31" s="33">
        <v>9.4629600000000007</v>
      </c>
      <c r="I31" s="33">
        <v>0.67854999999999999</v>
      </c>
      <c r="J31" s="33">
        <v>0.23361999999999999</v>
      </c>
      <c r="K31" s="92">
        <v>7.4609999999999996E-2</v>
      </c>
      <c r="L31" s="92"/>
      <c r="M31" s="92"/>
      <c r="N31" s="92"/>
      <c r="O31" s="33">
        <v>20.583680000000001</v>
      </c>
      <c r="P31" s="33">
        <v>839.08047999999997</v>
      </c>
    </row>
    <row r="32" spans="1:17" x14ac:dyDescent="0.25">
      <c r="A32" s="21"/>
      <c r="B32" s="23"/>
      <c r="C32" s="28" t="s">
        <v>42</v>
      </c>
      <c r="D32" s="29"/>
      <c r="E32" s="33"/>
      <c r="F32" s="33"/>
      <c r="G32" s="33">
        <v>4.68</v>
      </c>
      <c r="H32" s="33">
        <v>10.33</v>
      </c>
      <c r="I32" s="33">
        <v>66.23</v>
      </c>
      <c r="J32" s="33">
        <v>13.12</v>
      </c>
      <c r="K32" s="33">
        <v>114.44</v>
      </c>
      <c r="L32" s="33"/>
      <c r="M32" s="33"/>
      <c r="N32" s="33"/>
      <c r="O32" s="33">
        <v>5.19</v>
      </c>
      <c r="P32" s="33">
        <v>11.21</v>
      </c>
    </row>
    <row r="33" spans="1:16" x14ac:dyDescent="0.25">
      <c r="A33" s="30"/>
      <c r="B33" s="30"/>
      <c r="C33" s="28" t="s">
        <v>44</v>
      </c>
      <c r="D33" s="31">
        <f>MAX(D12:D29)</f>
        <v>44614.5</v>
      </c>
      <c r="E33" s="96">
        <f>MAX(E12:E29)</f>
        <v>74.5</v>
      </c>
      <c r="F33" s="96">
        <f t="shared" ref="F33:H33" si="3">MAX(F12:F29)</f>
        <v>76.5</v>
      </c>
      <c r="G33" s="32">
        <f>MAX(G12:G29)</f>
        <v>187.5</v>
      </c>
      <c r="H33" s="32">
        <f t="shared" si="3"/>
        <v>72.5</v>
      </c>
      <c r="I33" s="62">
        <f>MAX(I12:I29)</f>
        <v>1.375</v>
      </c>
      <c r="J33" s="33">
        <f>MAX(J12:J29)</f>
        <v>1.6553342490842491</v>
      </c>
      <c r="K33" s="92">
        <f>MAX(K29:K29)</f>
        <v>0</v>
      </c>
      <c r="L33" s="93">
        <f>MAX(L29:L29)</f>
        <v>0</v>
      </c>
      <c r="M33" s="62">
        <f>MAX(M12:M29)</f>
        <v>22.274999999999999</v>
      </c>
      <c r="N33" s="62">
        <f>MAX(N12:N29)</f>
        <v>69.599999999999994</v>
      </c>
      <c r="O33" s="32">
        <f t="shared" ref="O33:P33" si="4">MAX(O12:O29)</f>
        <v>323.10000000000002</v>
      </c>
      <c r="P33" s="32">
        <f t="shared" si="4"/>
        <v>5980.5</v>
      </c>
    </row>
    <row r="34" spans="1:16" x14ac:dyDescent="0.25">
      <c r="A34" s="30"/>
      <c r="B34" s="30"/>
      <c r="C34" s="28" t="s">
        <v>43</v>
      </c>
      <c r="D34" s="31">
        <f>MIN(D12:D29)</f>
        <v>44612</v>
      </c>
      <c r="E34" s="32">
        <f>MIN(E12:E29)</f>
        <v>72</v>
      </c>
      <c r="F34" s="32">
        <f t="shared" ref="F34:H34" si="5">MIN(F12:F29)</f>
        <v>74</v>
      </c>
      <c r="G34" s="32">
        <f t="shared" si="5"/>
        <v>153.75</v>
      </c>
      <c r="H34" s="32">
        <f t="shared" si="5"/>
        <v>55</v>
      </c>
      <c r="I34" s="62">
        <f>MIN(I12:I29)</f>
        <v>0.25</v>
      </c>
      <c r="J34" s="62">
        <f>MIN(J12:J29)</f>
        <v>0.98017399267399274</v>
      </c>
      <c r="K34" s="93">
        <f>MIN(K29:K29)</f>
        <v>0</v>
      </c>
      <c r="L34" s="93">
        <f>MIN(L29:L29)</f>
        <v>0</v>
      </c>
      <c r="M34" s="62">
        <f>MIN(M12:M29)</f>
        <v>16.924999999999997</v>
      </c>
      <c r="N34" s="62">
        <f>MIN(N12:N29)</f>
        <v>65.099999999999994</v>
      </c>
      <c r="O34" s="32">
        <f t="shared" ref="O34:P34" si="6">MIN(O12:O29)</f>
        <v>235</v>
      </c>
      <c r="P34" s="32">
        <f t="shared" si="6"/>
        <v>4000.75</v>
      </c>
    </row>
    <row r="35" spans="1:16" x14ac:dyDescent="0.25">
      <c r="A35" s="30"/>
      <c r="B35" s="30"/>
      <c r="E35" s="94" t="s">
        <v>109</v>
      </c>
      <c r="F35" s="94" t="s">
        <v>109</v>
      </c>
      <c r="G35" s="90" t="s">
        <v>55</v>
      </c>
      <c r="H35" s="90" t="s">
        <v>55</v>
      </c>
      <c r="I35" s="90" t="s">
        <v>55</v>
      </c>
      <c r="J35" s="90" t="s">
        <v>55</v>
      </c>
      <c r="K35" s="90" t="s">
        <v>55</v>
      </c>
      <c r="L35" s="94" t="s">
        <v>109</v>
      </c>
      <c r="M35" s="94" t="s">
        <v>109</v>
      </c>
      <c r="N35" s="94" t="s">
        <v>109</v>
      </c>
      <c r="O35" s="90" t="s">
        <v>55</v>
      </c>
      <c r="P35" s="90" t="s">
        <v>55</v>
      </c>
    </row>
    <row r="36" spans="1:16" x14ac:dyDescent="0.25">
      <c r="B36" s="30"/>
      <c r="C36" s="104" t="s">
        <v>45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</row>
    <row r="37" spans="1:16" x14ac:dyDescent="0.25">
      <c r="B37" s="30"/>
      <c r="C37" s="104" t="s">
        <v>46</v>
      </c>
      <c r="D37" s="104"/>
      <c r="E37" s="104"/>
      <c r="F37" s="104"/>
      <c r="G37" s="104"/>
      <c r="H37" s="104"/>
      <c r="I37" s="106"/>
      <c r="J37" s="106"/>
      <c r="K37" s="106"/>
      <c r="L37" s="106"/>
      <c r="M37" s="4"/>
      <c r="N37" s="4"/>
      <c r="O37" s="4"/>
    </row>
    <row r="38" spans="1:16" x14ac:dyDescent="0.25">
      <c r="B38" s="30"/>
      <c r="C38" s="104" t="s">
        <v>47</v>
      </c>
      <c r="D38" s="104"/>
      <c r="E38" s="104"/>
      <c r="F38" s="104"/>
      <c r="G38" s="34"/>
      <c r="H38" s="34"/>
      <c r="I38" s="4"/>
      <c r="J38" s="4"/>
      <c r="K38" s="4"/>
      <c r="L38" s="4"/>
      <c r="M38" s="4"/>
      <c r="N38" s="4"/>
      <c r="O38" s="4"/>
    </row>
    <row r="39" spans="1:16" x14ac:dyDescent="0.25">
      <c r="C39" s="4" t="s">
        <v>54</v>
      </c>
    </row>
  </sheetData>
  <mergeCells count="6">
    <mergeCell ref="C38:F38"/>
    <mergeCell ref="A8:C8"/>
    <mergeCell ref="G10:H10"/>
    <mergeCell ref="P10:Q10"/>
    <mergeCell ref="C36:O36"/>
    <mergeCell ref="C37:L3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workbookViewId="0">
      <selection activeCell="P12" sqref="P12"/>
    </sheetView>
  </sheetViews>
  <sheetFormatPr baseColWidth="10" defaultRowHeight="15" x14ac:dyDescent="0.25"/>
  <sheetData>
    <row r="1" spans="1:5" ht="15.75" x14ac:dyDescent="0.25">
      <c r="A1" s="64" t="s">
        <v>86</v>
      </c>
      <c r="B1" s="65"/>
      <c r="C1" s="65"/>
      <c r="D1" s="65"/>
      <c r="E1" s="65"/>
    </row>
    <row r="2" spans="1:5" ht="15.75" thickBot="1" x14ac:dyDescent="0.3">
      <c r="A2" s="66"/>
      <c r="B2" s="66"/>
      <c r="C2" s="66"/>
      <c r="D2" s="66"/>
      <c r="E2" s="66"/>
    </row>
    <row r="3" spans="1:5" x14ac:dyDescent="0.25">
      <c r="A3" s="111" t="s">
        <v>87</v>
      </c>
      <c r="B3" s="111" t="s">
        <v>88</v>
      </c>
      <c r="C3" s="111" t="s">
        <v>89</v>
      </c>
      <c r="D3" s="67" t="s">
        <v>90</v>
      </c>
      <c r="E3" s="113" t="s">
        <v>101</v>
      </c>
    </row>
    <row r="4" spans="1:5" ht="15.75" thickBot="1" x14ac:dyDescent="0.3">
      <c r="A4" s="112"/>
      <c r="B4" s="112"/>
      <c r="C4" s="112"/>
      <c r="D4" s="68" t="s">
        <v>91</v>
      </c>
      <c r="E4" s="114"/>
    </row>
    <row r="5" spans="1:5" ht="15.75" thickTop="1" x14ac:dyDescent="0.25">
      <c r="A5" s="107" t="s">
        <v>92</v>
      </c>
      <c r="B5" s="69" t="s">
        <v>93</v>
      </c>
      <c r="C5" s="70">
        <v>92.7</v>
      </c>
      <c r="D5" s="70">
        <v>79</v>
      </c>
      <c r="E5" s="71">
        <v>111</v>
      </c>
    </row>
    <row r="6" spans="1:5" x14ac:dyDescent="0.25">
      <c r="A6" s="107"/>
      <c r="B6" s="69" t="s">
        <v>94</v>
      </c>
      <c r="C6" s="70">
        <v>0</v>
      </c>
      <c r="D6" s="70">
        <v>0</v>
      </c>
      <c r="E6" s="71">
        <v>0</v>
      </c>
    </row>
    <row r="7" spans="1:5" x14ac:dyDescent="0.25">
      <c r="A7" s="109"/>
      <c r="B7" s="72" t="s">
        <v>95</v>
      </c>
      <c r="C7" s="73">
        <v>11.9</v>
      </c>
      <c r="D7" s="73">
        <v>4</v>
      </c>
      <c r="E7" s="74">
        <v>5</v>
      </c>
    </row>
    <row r="8" spans="1:5" x14ac:dyDescent="0.25">
      <c r="A8" s="107" t="s">
        <v>96</v>
      </c>
      <c r="B8" s="69" t="s">
        <v>93</v>
      </c>
      <c r="C8" s="70">
        <v>20.5</v>
      </c>
      <c r="D8" s="70">
        <v>20</v>
      </c>
      <c r="E8" s="71">
        <v>10</v>
      </c>
    </row>
    <row r="9" spans="1:5" x14ac:dyDescent="0.25">
      <c r="A9" s="107"/>
      <c r="B9" s="69" t="s">
        <v>94</v>
      </c>
      <c r="C9" s="70">
        <v>6.2</v>
      </c>
      <c r="D9" s="70">
        <v>4</v>
      </c>
      <c r="E9" s="71">
        <v>3</v>
      </c>
    </row>
    <row r="10" spans="1:5" x14ac:dyDescent="0.25">
      <c r="A10" s="109"/>
      <c r="B10" s="72" t="s">
        <v>97</v>
      </c>
      <c r="C10" s="73">
        <v>22.6</v>
      </c>
      <c r="D10" s="73">
        <v>7</v>
      </c>
      <c r="E10" s="87">
        <v>4</v>
      </c>
    </row>
    <row r="11" spans="1:5" x14ac:dyDescent="0.25">
      <c r="A11" s="107" t="s">
        <v>48</v>
      </c>
      <c r="B11" s="69" t="s">
        <v>93</v>
      </c>
      <c r="C11" s="70">
        <v>0</v>
      </c>
      <c r="D11" s="70">
        <v>0</v>
      </c>
      <c r="E11" s="88">
        <v>0</v>
      </c>
    </row>
    <row r="12" spans="1:5" x14ac:dyDescent="0.25">
      <c r="A12" s="107"/>
      <c r="B12" s="69" t="s">
        <v>94</v>
      </c>
      <c r="C12" s="70">
        <v>28.4</v>
      </c>
      <c r="D12" s="70">
        <v>26</v>
      </c>
      <c r="E12" s="88">
        <v>29</v>
      </c>
    </row>
    <row r="13" spans="1:5" x14ac:dyDescent="0.25">
      <c r="A13" s="109"/>
      <c r="B13" s="72" t="s">
        <v>95</v>
      </c>
      <c r="C13" s="73">
        <v>24.2</v>
      </c>
      <c r="D13" s="73">
        <v>46</v>
      </c>
      <c r="E13" s="87">
        <v>29</v>
      </c>
    </row>
    <row r="14" spans="1:5" x14ac:dyDescent="0.25">
      <c r="A14" s="107" t="s">
        <v>49</v>
      </c>
      <c r="B14" s="69" t="s">
        <v>93</v>
      </c>
      <c r="C14" s="70">
        <v>32.6</v>
      </c>
      <c r="D14" s="70">
        <v>9.5</v>
      </c>
      <c r="E14" s="88">
        <v>13</v>
      </c>
    </row>
    <row r="15" spans="1:5" x14ac:dyDescent="0.25">
      <c r="A15" s="107"/>
      <c r="B15" s="69" t="s">
        <v>94</v>
      </c>
      <c r="C15" s="70">
        <v>6.6</v>
      </c>
      <c r="D15" s="70">
        <v>6</v>
      </c>
      <c r="E15" s="88">
        <v>12</v>
      </c>
    </row>
    <row r="16" spans="1:5" x14ac:dyDescent="0.25">
      <c r="A16" s="109"/>
      <c r="B16" s="72" t="s">
        <v>97</v>
      </c>
      <c r="C16" s="73">
        <v>5.2</v>
      </c>
      <c r="D16" s="73">
        <v>15</v>
      </c>
      <c r="E16" s="87">
        <v>7</v>
      </c>
    </row>
    <row r="17" spans="1:5" x14ac:dyDescent="0.25">
      <c r="A17" s="107" t="s">
        <v>50</v>
      </c>
      <c r="B17" s="69" t="s">
        <v>93</v>
      </c>
      <c r="C17" s="70">
        <v>2.6</v>
      </c>
      <c r="D17" s="70">
        <v>0</v>
      </c>
      <c r="E17" s="75">
        <v>0</v>
      </c>
    </row>
    <row r="18" spans="1:5" x14ac:dyDescent="0.25">
      <c r="A18" s="107"/>
      <c r="B18" s="69" t="s">
        <v>94</v>
      </c>
      <c r="C18" s="70">
        <v>28.4</v>
      </c>
      <c r="D18" s="70">
        <v>14.5</v>
      </c>
      <c r="E18" s="75">
        <v>17</v>
      </c>
    </row>
    <row r="19" spans="1:5" x14ac:dyDescent="0.25">
      <c r="A19" s="109"/>
      <c r="B19" s="72" t="s">
        <v>97</v>
      </c>
      <c r="C19" s="73">
        <v>63.5</v>
      </c>
      <c r="D19" s="73">
        <v>11</v>
      </c>
      <c r="E19" s="76">
        <v>7</v>
      </c>
    </row>
    <row r="20" spans="1:5" x14ac:dyDescent="0.25">
      <c r="A20" s="107" t="s">
        <v>51</v>
      </c>
      <c r="B20" s="69" t="s">
        <v>93</v>
      </c>
      <c r="C20" s="70">
        <v>64.2</v>
      </c>
      <c r="D20" s="70">
        <v>70</v>
      </c>
      <c r="E20" s="75">
        <v>85</v>
      </c>
    </row>
    <row r="21" spans="1:5" x14ac:dyDescent="0.25">
      <c r="A21" s="107"/>
      <c r="B21" s="69" t="s">
        <v>94</v>
      </c>
      <c r="C21" s="70">
        <v>10.199999999999999</v>
      </c>
      <c r="D21" s="70">
        <v>6</v>
      </c>
      <c r="E21" s="75">
        <v>7</v>
      </c>
    </row>
    <row r="22" spans="1:5" x14ac:dyDescent="0.25">
      <c r="A22" s="109"/>
      <c r="B22" s="72" t="s">
        <v>98</v>
      </c>
      <c r="C22" s="73">
        <v>19.100000000000001</v>
      </c>
      <c r="D22" s="73">
        <v>14</v>
      </c>
      <c r="E22" s="76">
        <v>2</v>
      </c>
    </row>
    <row r="23" spans="1:5" x14ac:dyDescent="0.25">
      <c r="A23" s="107" t="s">
        <v>52</v>
      </c>
      <c r="B23" s="69" t="s">
        <v>93</v>
      </c>
      <c r="C23" s="70">
        <v>22.4</v>
      </c>
      <c r="D23" s="70">
        <v>12</v>
      </c>
      <c r="E23" s="75">
        <v>18</v>
      </c>
    </row>
    <row r="24" spans="1:5" x14ac:dyDescent="0.25">
      <c r="A24" s="107"/>
      <c r="B24" s="69" t="s">
        <v>94</v>
      </c>
      <c r="C24" s="70">
        <v>0</v>
      </c>
      <c r="D24" s="70">
        <v>0</v>
      </c>
      <c r="E24" s="75">
        <v>0</v>
      </c>
    </row>
    <row r="25" spans="1:5" x14ac:dyDescent="0.25">
      <c r="A25" s="109"/>
      <c r="B25" s="72" t="s">
        <v>97</v>
      </c>
      <c r="C25" s="73">
        <v>100.4</v>
      </c>
      <c r="D25" s="73">
        <v>146</v>
      </c>
      <c r="E25" s="76">
        <v>110</v>
      </c>
    </row>
    <row r="26" spans="1:5" x14ac:dyDescent="0.25">
      <c r="A26" s="107" t="s">
        <v>53</v>
      </c>
      <c r="B26" s="69" t="s">
        <v>93</v>
      </c>
      <c r="C26" s="70">
        <v>17.7</v>
      </c>
      <c r="D26" s="70">
        <v>3</v>
      </c>
      <c r="E26" s="88">
        <v>42</v>
      </c>
    </row>
    <row r="27" spans="1:5" x14ac:dyDescent="0.25">
      <c r="A27" s="107"/>
      <c r="B27" s="69" t="s">
        <v>94</v>
      </c>
      <c r="C27" s="70">
        <v>0.8</v>
      </c>
      <c r="D27" s="70">
        <v>0</v>
      </c>
      <c r="E27" s="88">
        <v>0</v>
      </c>
    </row>
    <row r="28" spans="1:5" x14ac:dyDescent="0.25">
      <c r="A28" s="109"/>
      <c r="B28" s="72" t="s">
        <v>95</v>
      </c>
      <c r="C28" s="73">
        <v>12.4</v>
      </c>
      <c r="D28" s="73">
        <v>43</v>
      </c>
      <c r="E28" s="87">
        <v>10</v>
      </c>
    </row>
    <row r="29" spans="1:5" x14ac:dyDescent="0.25">
      <c r="A29" s="110" t="s">
        <v>99</v>
      </c>
      <c r="B29" s="77" t="s">
        <v>93</v>
      </c>
      <c r="C29" s="78">
        <v>0</v>
      </c>
      <c r="D29" s="78">
        <v>0</v>
      </c>
      <c r="E29" s="88">
        <v>0</v>
      </c>
    </row>
    <row r="30" spans="1:5" x14ac:dyDescent="0.25">
      <c r="A30" s="107"/>
      <c r="B30" s="79" t="s">
        <v>94</v>
      </c>
      <c r="C30" s="70">
        <v>17.7</v>
      </c>
      <c r="D30" s="70">
        <v>16</v>
      </c>
      <c r="E30" s="88">
        <v>15</v>
      </c>
    </row>
    <row r="31" spans="1:5" x14ac:dyDescent="0.25">
      <c r="A31" s="109"/>
      <c r="B31" s="80" t="s">
        <v>97</v>
      </c>
      <c r="C31" s="73">
        <v>26</v>
      </c>
      <c r="D31" s="73">
        <v>29</v>
      </c>
      <c r="E31" s="87">
        <v>30</v>
      </c>
    </row>
    <row r="32" spans="1:5" x14ac:dyDescent="0.25">
      <c r="A32" s="107" t="s">
        <v>100</v>
      </c>
      <c r="B32" s="79" t="s">
        <v>93</v>
      </c>
      <c r="C32" s="70">
        <v>0</v>
      </c>
      <c r="D32" s="70">
        <v>0</v>
      </c>
      <c r="E32" s="88">
        <v>0</v>
      </c>
    </row>
    <row r="33" spans="1:5" x14ac:dyDescent="0.25">
      <c r="A33" s="107"/>
      <c r="B33" s="79" t="s">
        <v>94</v>
      </c>
      <c r="C33" s="70">
        <v>0</v>
      </c>
      <c r="D33" s="70">
        <v>0</v>
      </c>
      <c r="E33" s="71">
        <v>0</v>
      </c>
    </row>
    <row r="34" spans="1:5" ht="15.75" thickBot="1" x14ac:dyDescent="0.3">
      <c r="A34" s="108"/>
      <c r="B34" s="81" t="s">
        <v>95</v>
      </c>
      <c r="C34" s="82">
        <v>0.7</v>
      </c>
      <c r="D34" s="82">
        <v>0</v>
      </c>
      <c r="E34" s="83">
        <v>0</v>
      </c>
    </row>
    <row r="35" spans="1:5" x14ac:dyDescent="0.25">
      <c r="A35" s="84"/>
      <c r="B35" s="85"/>
      <c r="C35" s="86">
        <f>SUM(C10:C31)</f>
        <v>504.99999999999994</v>
      </c>
      <c r="D35" s="86">
        <f t="shared" ref="D35:E35" si="0">SUM(D10:D31)</f>
        <v>474</v>
      </c>
      <c r="E35" s="86">
        <f t="shared" si="0"/>
        <v>437</v>
      </c>
    </row>
  </sheetData>
  <mergeCells count="14">
    <mergeCell ref="B3:B4"/>
    <mergeCell ref="C3:C4"/>
    <mergeCell ref="E3:E4"/>
    <mergeCell ref="A5:A7"/>
    <mergeCell ref="A14:A16"/>
    <mergeCell ref="A17:A19"/>
    <mergeCell ref="A8:A10"/>
    <mergeCell ref="A11:A13"/>
    <mergeCell ref="A3:A4"/>
    <mergeCell ref="A32:A34"/>
    <mergeCell ref="A26:A28"/>
    <mergeCell ref="A29:A31"/>
    <mergeCell ref="A20:A22"/>
    <mergeCell ref="A23:A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Barrow temprana</vt:lpstr>
      <vt:lpstr>Barrow tardía</vt:lpstr>
      <vt:lpstr>Barrow AP</vt:lpstr>
      <vt:lpstr>Bellocq</vt:lpstr>
      <vt:lpstr>Dorrego</vt:lpstr>
      <vt:lpstr>Precipitaciones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</dc:creator>
  <cp:lastModifiedBy>User</cp:lastModifiedBy>
  <dcterms:created xsi:type="dcterms:W3CDTF">2022-07-11T12:35:01Z</dcterms:created>
  <dcterms:modified xsi:type="dcterms:W3CDTF">2022-08-10T21:46:06Z</dcterms:modified>
</cp:coreProperties>
</file>