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Back up pen drive 2020\Red Maiz\Red 21-22\Resultados\Resultados para presentar\"/>
    </mc:Choice>
  </mc:AlternateContent>
  <xr:revisionPtr revIDLastSave="0" documentId="8_{43A4904B-C98E-488C-9E5A-7B4E626098DE}" xr6:coauthVersionLast="47" xr6:coauthVersionMax="47" xr10:uidLastSave="{00000000-0000-0000-0000-000000000000}"/>
  <bookViews>
    <workbookView xWindow="-120" yWindow="-120" windowWidth="20730" windowHeight="11160" xr2:uid="{2D44D640-347B-407E-B664-75D80D630D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4" i="1" l="1"/>
  <c r="O44" i="1"/>
  <c r="N44" i="1"/>
  <c r="M44" i="1"/>
  <c r="L44" i="1"/>
  <c r="K44" i="1"/>
  <c r="J44" i="1"/>
  <c r="I44" i="1"/>
  <c r="H44" i="1"/>
  <c r="G44" i="1"/>
  <c r="F44" i="1"/>
  <c r="E44" i="1"/>
  <c r="D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</calcChain>
</file>

<file path=xl/sharedStrings.xml><?xml version="1.0" encoding="utf-8"?>
<sst xmlns="http://schemas.openxmlformats.org/spreadsheetml/2006/main" count="139" uniqueCount="102">
  <si>
    <t>MAIZ-ENSAYO COMPARATIVO DE RENDIMIENTO-MIRAMAR</t>
  </si>
  <si>
    <t>Lluvias</t>
  </si>
  <si>
    <t>mm</t>
  </si>
  <si>
    <t>CAMPAÑA 2021-22 SIEMBRA DIRECTA (52 cm entre surcos)</t>
  </si>
  <si>
    <t>Por: Clara Llorens</t>
  </si>
  <si>
    <t>octubre</t>
  </si>
  <si>
    <t>noviembre</t>
  </si>
  <si>
    <t>SIEMBRA: 27/10/2021</t>
  </si>
  <si>
    <t>EMERGENCIA: 15/11/2021</t>
  </si>
  <si>
    <t>diciembre</t>
  </si>
  <si>
    <t>HERBICIDA PREEMERGENTE: Atrazina 90% (1,6 kg/ha) + Metolacloro (1 l/ha) +aceite (1l/ha)</t>
  </si>
  <si>
    <t>enero</t>
  </si>
  <si>
    <t>FERTILIZACION CON LA SIEMBRA: 150 kg/ha PDA     Urea: 4 hojas: 311 kg/ha 3/12/2021</t>
  </si>
  <si>
    <t>febrero</t>
  </si>
  <si>
    <t>Nº REPETICIONES:    4</t>
  </si>
  <si>
    <t>marzo</t>
  </si>
  <si>
    <t>Scia Parcela : 12,48 m2 (4 surcos 0,52 m x 6 m)        COSECHA 6,24 m2( 2 surcos 0,52x 6m)</t>
  </si>
  <si>
    <t>abril</t>
  </si>
  <si>
    <t>Nº HIBRIDOS: 26</t>
  </si>
  <si>
    <t>mayo</t>
  </si>
  <si>
    <t>Altura</t>
  </si>
  <si>
    <t>HUMEDAD</t>
  </si>
  <si>
    <t>Peso 1000</t>
  </si>
  <si>
    <t>Rendimiento</t>
  </si>
  <si>
    <t>N° O</t>
  </si>
  <si>
    <t>CRIADERO</t>
  </si>
  <si>
    <t>HIBRIDO</t>
  </si>
  <si>
    <t>Días E-VT</t>
  </si>
  <si>
    <t>Fecha VT</t>
  </si>
  <si>
    <t>Días E-R1</t>
  </si>
  <si>
    <t>Fecha R1</t>
  </si>
  <si>
    <t>Fecha MF</t>
  </si>
  <si>
    <t>Plantas</t>
  </si>
  <si>
    <t>Inserción</t>
  </si>
  <si>
    <t>Densidad</t>
  </si>
  <si>
    <t>Espigas/pl</t>
  </si>
  <si>
    <t>%</t>
  </si>
  <si>
    <t>PH</t>
  </si>
  <si>
    <t>granos</t>
  </si>
  <si>
    <t>(14,5% H°)</t>
  </si>
  <si>
    <t>Letras</t>
  </si>
  <si>
    <t>ACA</t>
  </si>
  <si>
    <t>ACA 481 VT3P</t>
  </si>
  <si>
    <t xml:space="preserve">A           </t>
  </si>
  <si>
    <t>ACA EXP. 18MZ227VT3P</t>
  </si>
  <si>
    <t>LIMAGRAIN</t>
  </si>
  <si>
    <t>SRM 6620 VT3p</t>
  </si>
  <si>
    <t xml:space="preserve">A B         </t>
  </si>
  <si>
    <t>Bayer</t>
  </si>
  <si>
    <t>C Dk 72-72 VT3P</t>
  </si>
  <si>
    <t xml:space="preserve">A B C       </t>
  </si>
  <si>
    <t>Don Mario</t>
  </si>
  <si>
    <t>DM2773VT3P</t>
  </si>
  <si>
    <t>Nidera</t>
  </si>
  <si>
    <t>NS 7621 ViP 3</t>
  </si>
  <si>
    <t>ACA 473 VT3P</t>
  </si>
  <si>
    <t xml:space="preserve">A B C D     </t>
  </si>
  <si>
    <t>ACA 476 VT3P</t>
  </si>
  <si>
    <t>ACA 484 VT3P</t>
  </si>
  <si>
    <t>Ax 7761 Vt3P</t>
  </si>
  <si>
    <t>C Dk 72-08 VT3P</t>
  </si>
  <si>
    <t xml:space="preserve">A B C D E   </t>
  </si>
  <si>
    <t>ACA EXP. 18MZ242VIP3</t>
  </si>
  <si>
    <t>Pioneer</t>
  </si>
  <si>
    <t>P2021PWU</t>
  </si>
  <si>
    <t>ACA 470 VT3P</t>
  </si>
  <si>
    <t>La tijereta</t>
  </si>
  <si>
    <t>C LT 723 VT3P</t>
  </si>
  <si>
    <t>KWS</t>
  </si>
  <si>
    <t>KM 4216 VIP3</t>
  </si>
  <si>
    <t>Brevant</t>
  </si>
  <si>
    <t>BRV 8380PWU</t>
  </si>
  <si>
    <t xml:space="preserve">A B C D E F </t>
  </si>
  <si>
    <t>NS 7921 CLViP 3</t>
  </si>
  <si>
    <t>Syngenta</t>
  </si>
  <si>
    <t>NK 842 Víptera3</t>
  </si>
  <si>
    <t>P2167 VYHR</t>
  </si>
  <si>
    <t xml:space="preserve">  B C D E F </t>
  </si>
  <si>
    <t>SPS</t>
  </si>
  <si>
    <t>SPS 2743 VIP3</t>
  </si>
  <si>
    <t>C LT 718 VT3P</t>
  </si>
  <si>
    <t xml:space="preserve">    C D E F </t>
  </si>
  <si>
    <t>KM 3916 VIP3</t>
  </si>
  <si>
    <t xml:space="preserve">      D E F </t>
  </si>
  <si>
    <t>BRV 8472PWUN</t>
  </si>
  <si>
    <t xml:space="preserve">        E F </t>
  </si>
  <si>
    <t>Los prados</t>
  </si>
  <si>
    <t>AMERICANA 3900 VT3P</t>
  </si>
  <si>
    <t>KM 3927 VIP3</t>
  </si>
  <si>
    <t xml:space="preserve">          F </t>
  </si>
  <si>
    <t>Promedio</t>
  </si>
  <si>
    <t>dms P&lt;0,05</t>
  </si>
  <si>
    <t>C.V. %</t>
  </si>
  <si>
    <t>Màximo</t>
  </si>
  <si>
    <t>Mínimo</t>
  </si>
  <si>
    <t>*</t>
  </si>
  <si>
    <t>n.s.</t>
  </si>
  <si>
    <t>Los valores seguidos por la misma letra no difieren significativamente P&lt;0,05</t>
  </si>
  <si>
    <t xml:space="preserve">dms= Diferencias mínimas significativas P&lt;0,05 </t>
  </si>
  <si>
    <t xml:space="preserve">C.V.= Coeficiente de variación </t>
  </si>
  <si>
    <t>PH= Peso Hectolítrico corregido a 14,5% humedad</t>
  </si>
  <si>
    <t>n.s. sin efecto significativo del genotipo | * efecto significativo del genotipo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</si>
</sst>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4" fontId="3" fillId="0" borderId="0" xfId="0" applyNumberFormat="1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/>
    <xf numFmtId="0" fontId="2" fillId="0" borderId="3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0" fillId="0" borderId="3" xfId="0" applyBorder="1"/>
    <xf numFmtId="0" fontId="3" fillId="0" borderId="5" xfId="0" applyFont="1" applyBorder="1" applyAlignment="1">
      <alignment horizontal="center"/>
    </xf>
    <xf numFmtId="0" fontId="7" fillId="0" borderId="5" xfId="0" applyFont="1" applyBorder="1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4" fillId="0" borderId="0" xfId="0" applyNumberFormat="1" applyFont="1"/>
    <xf numFmtId="0" fontId="9" fillId="0" borderId="3" xfId="0" applyFont="1" applyBorder="1" applyAlignment="1">
      <alignment horizontal="left"/>
    </xf>
    <xf numFmtId="1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6" fontId="3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26831</xdr:colOff>
      <xdr:row>0</xdr:row>
      <xdr:rowOff>0</xdr:rowOff>
    </xdr:from>
    <xdr:to>
      <xdr:col>11</xdr:col>
      <xdr:colOff>236381</xdr:colOff>
      <xdr:row>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FE5473B-A043-4749-919F-0EC464260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6506" y="0"/>
          <a:ext cx="97155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C7C81-19C4-4D9C-AABE-4DA4252AFA9A}">
  <dimension ref="A1:R50"/>
  <sheetViews>
    <sheetView tabSelected="1" topLeftCell="D1" workbookViewId="0">
      <selection activeCell="P1" sqref="P1:Q9"/>
    </sheetView>
  </sheetViews>
  <sheetFormatPr baseColWidth="10" defaultRowHeight="15" x14ac:dyDescent="0.25"/>
  <sheetData>
    <row r="1" spans="1:18" ht="15.75" x14ac:dyDescent="0.25">
      <c r="D1" s="44" t="s">
        <v>0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2" t="s">
        <v>1</v>
      </c>
      <c r="Q1" s="3" t="s">
        <v>2</v>
      </c>
    </row>
    <row r="2" spans="1:18" ht="15.75" x14ac:dyDescent="0.25">
      <c r="D2" s="4" t="s">
        <v>3</v>
      </c>
      <c r="E2" s="4"/>
      <c r="F2" s="4"/>
      <c r="G2" s="4"/>
      <c r="H2" s="4"/>
      <c r="I2" s="4"/>
      <c r="J2" s="4"/>
      <c r="K2" s="5"/>
      <c r="L2" s="5"/>
      <c r="M2" s="5" t="s">
        <v>4</v>
      </c>
      <c r="O2" s="5"/>
      <c r="P2" s="2" t="s">
        <v>5</v>
      </c>
      <c r="Q2" s="3">
        <v>33.5</v>
      </c>
    </row>
    <row r="3" spans="1:18" ht="15.75" x14ac:dyDescent="0.25">
      <c r="K3" s="6"/>
      <c r="L3" s="5"/>
      <c r="M3" s="5"/>
      <c r="N3" s="5"/>
      <c r="O3" s="5"/>
      <c r="P3" s="2" t="s">
        <v>6</v>
      </c>
      <c r="Q3" s="3">
        <v>24</v>
      </c>
    </row>
    <row r="4" spans="1:18" x14ac:dyDescent="0.25">
      <c r="A4" s="3" t="s">
        <v>7</v>
      </c>
      <c r="B4" s="3"/>
      <c r="C4" s="7"/>
      <c r="D4" s="8"/>
      <c r="E4" s="8"/>
      <c r="F4" s="3" t="s">
        <v>8</v>
      </c>
      <c r="G4" s="8"/>
      <c r="H4" s="7"/>
      <c r="I4" s="9"/>
      <c r="J4" s="3"/>
      <c r="K4" s="5"/>
      <c r="L4" s="5"/>
      <c r="M4" s="5"/>
      <c r="N4" s="5"/>
      <c r="O4" s="5"/>
      <c r="P4" s="2" t="s">
        <v>9</v>
      </c>
      <c r="Q4" s="3">
        <v>68</v>
      </c>
    </row>
    <row r="5" spans="1:18" x14ac:dyDescent="0.25">
      <c r="A5" s="3" t="s">
        <v>10</v>
      </c>
      <c r="B5" s="3"/>
      <c r="C5" s="3"/>
      <c r="D5" s="8"/>
      <c r="E5" s="8"/>
      <c r="F5" s="8"/>
      <c r="G5" s="8"/>
      <c r="H5" s="8"/>
      <c r="K5" s="5"/>
      <c r="L5" s="5"/>
      <c r="M5" s="5"/>
      <c r="N5" s="5"/>
      <c r="O5" s="5"/>
      <c r="P5" s="2" t="s">
        <v>11</v>
      </c>
      <c r="Q5" s="3">
        <v>60</v>
      </c>
    </row>
    <row r="6" spans="1:18" x14ac:dyDescent="0.25">
      <c r="A6" s="3" t="s">
        <v>12</v>
      </c>
      <c r="B6" s="3"/>
      <c r="C6" s="3"/>
      <c r="D6" s="8"/>
      <c r="E6" s="8"/>
      <c r="F6" s="8"/>
      <c r="G6" s="8"/>
      <c r="H6" s="8"/>
      <c r="K6" s="5"/>
      <c r="L6" s="5"/>
      <c r="M6" s="5"/>
      <c r="N6" s="5"/>
      <c r="O6" s="5"/>
      <c r="P6" s="2" t="s">
        <v>13</v>
      </c>
      <c r="Q6" s="3">
        <v>37</v>
      </c>
    </row>
    <row r="7" spans="1:18" x14ac:dyDescent="0.25">
      <c r="A7" s="3" t="s">
        <v>14</v>
      </c>
      <c r="B7" s="3"/>
      <c r="C7" s="3"/>
      <c r="D7" s="8"/>
      <c r="E7" s="8"/>
      <c r="F7" s="8"/>
      <c r="G7" s="8"/>
      <c r="H7" s="8"/>
      <c r="K7" s="5"/>
      <c r="L7" s="5"/>
      <c r="M7" s="5"/>
      <c r="N7" s="5"/>
      <c r="O7" s="5"/>
      <c r="P7" s="2" t="s">
        <v>15</v>
      </c>
      <c r="Q7" s="3">
        <v>148</v>
      </c>
    </row>
    <row r="8" spans="1:18" x14ac:dyDescent="0.25">
      <c r="A8" s="3" t="s">
        <v>16</v>
      </c>
      <c r="B8" s="3"/>
      <c r="C8" s="3"/>
      <c r="D8" s="3"/>
      <c r="K8" s="5"/>
      <c r="L8" s="5"/>
      <c r="M8" s="5"/>
      <c r="N8" s="5"/>
      <c r="O8" s="5"/>
      <c r="P8" s="2" t="s">
        <v>17</v>
      </c>
      <c r="Q8" s="3">
        <v>57.5</v>
      </c>
    </row>
    <row r="9" spans="1:18" x14ac:dyDescent="0.25">
      <c r="A9" s="10" t="s">
        <v>18</v>
      </c>
      <c r="B9" s="1"/>
      <c r="C9" s="1"/>
      <c r="D9" s="1"/>
      <c r="E9" s="8"/>
      <c r="F9" s="8"/>
      <c r="G9" s="8"/>
      <c r="H9" s="8"/>
      <c r="P9" s="2" t="s">
        <v>19</v>
      </c>
      <c r="Q9" s="3">
        <v>28.5</v>
      </c>
    </row>
    <row r="11" spans="1:18" x14ac:dyDescent="0.25">
      <c r="A11" s="5"/>
      <c r="B11" s="5"/>
      <c r="C11" s="5"/>
      <c r="D11" s="5"/>
      <c r="E11" s="11"/>
      <c r="F11" s="5"/>
      <c r="G11" s="5"/>
      <c r="H11" s="5"/>
      <c r="I11" s="12" t="s">
        <v>20</v>
      </c>
      <c r="J11" s="13"/>
      <c r="K11" s="5"/>
      <c r="M11" s="14" t="s">
        <v>21</v>
      </c>
      <c r="N11" s="5"/>
      <c r="O11" s="15" t="s">
        <v>22</v>
      </c>
      <c r="P11" s="16" t="s">
        <v>23</v>
      </c>
      <c r="Q11" s="13"/>
      <c r="R11" s="5"/>
    </row>
    <row r="12" spans="1:18" x14ac:dyDescent="0.25">
      <c r="A12" s="17" t="s">
        <v>24</v>
      </c>
      <c r="B12" s="18" t="s">
        <v>25</v>
      </c>
      <c r="C12" s="18" t="s">
        <v>26</v>
      </c>
      <c r="D12" s="19" t="s">
        <v>27</v>
      </c>
      <c r="E12" s="17" t="s">
        <v>28</v>
      </c>
      <c r="F12" s="19" t="s">
        <v>29</v>
      </c>
      <c r="G12" s="17" t="s">
        <v>30</v>
      </c>
      <c r="H12" s="17" t="s">
        <v>31</v>
      </c>
      <c r="I12" s="20" t="s">
        <v>32</v>
      </c>
      <c r="J12" s="18" t="s">
        <v>33</v>
      </c>
      <c r="K12" s="18" t="s">
        <v>34</v>
      </c>
      <c r="L12" s="19" t="s">
        <v>35</v>
      </c>
      <c r="M12" s="15" t="s">
        <v>36</v>
      </c>
      <c r="N12" s="21" t="s">
        <v>37</v>
      </c>
      <c r="O12" s="21" t="s">
        <v>38</v>
      </c>
      <c r="P12" s="15" t="s">
        <v>39</v>
      </c>
      <c r="Q12" s="22" t="s">
        <v>40</v>
      </c>
    </row>
    <row r="13" spans="1:18" x14ac:dyDescent="0.25">
      <c r="A13" s="23">
        <v>4</v>
      </c>
      <c r="B13" s="24" t="s">
        <v>41</v>
      </c>
      <c r="C13" s="25" t="s">
        <v>42</v>
      </c>
      <c r="D13" s="26">
        <v>69</v>
      </c>
      <c r="E13" s="27">
        <v>44584</v>
      </c>
      <c r="F13" s="26">
        <v>72</v>
      </c>
      <c r="G13" s="27">
        <v>44587</v>
      </c>
      <c r="H13" s="27">
        <v>44673</v>
      </c>
      <c r="I13" s="26">
        <v>207.33</v>
      </c>
      <c r="J13" s="26">
        <v>81.67</v>
      </c>
      <c r="K13" s="26">
        <v>52884.62</v>
      </c>
      <c r="L13" s="28">
        <v>1.37</v>
      </c>
      <c r="M13" s="29">
        <v>18.13</v>
      </c>
      <c r="N13" s="29">
        <v>71.37</v>
      </c>
      <c r="O13" s="26">
        <v>353.33</v>
      </c>
      <c r="P13" s="26">
        <v>12485.21</v>
      </c>
      <c r="Q13" t="s">
        <v>43</v>
      </c>
    </row>
    <row r="14" spans="1:18" x14ac:dyDescent="0.25">
      <c r="A14" s="23">
        <v>6</v>
      </c>
      <c r="B14" s="24" t="s">
        <v>41</v>
      </c>
      <c r="C14" s="25" t="s">
        <v>44</v>
      </c>
      <c r="D14" s="26">
        <v>67</v>
      </c>
      <c r="E14" s="27">
        <v>44582</v>
      </c>
      <c r="F14" s="26">
        <v>70</v>
      </c>
      <c r="G14" s="27">
        <v>44585</v>
      </c>
      <c r="H14" s="27">
        <v>44685</v>
      </c>
      <c r="I14" s="26">
        <v>202.33</v>
      </c>
      <c r="J14" s="26">
        <v>89</v>
      </c>
      <c r="K14" s="26">
        <v>49679.49</v>
      </c>
      <c r="L14" s="28">
        <v>1</v>
      </c>
      <c r="M14" s="29">
        <v>19.03</v>
      </c>
      <c r="N14" s="29">
        <v>65.22</v>
      </c>
      <c r="O14" s="26">
        <v>392.47</v>
      </c>
      <c r="P14" s="26">
        <v>12167.09</v>
      </c>
      <c r="Q14" t="s">
        <v>43</v>
      </c>
    </row>
    <row r="15" spans="1:18" x14ac:dyDescent="0.25">
      <c r="A15" s="23">
        <v>8</v>
      </c>
      <c r="B15" s="24" t="s">
        <v>45</v>
      </c>
      <c r="C15" s="25" t="s">
        <v>46</v>
      </c>
      <c r="D15" s="26">
        <v>69</v>
      </c>
      <c r="E15" s="27">
        <v>44584</v>
      </c>
      <c r="F15" s="26">
        <v>72</v>
      </c>
      <c r="G15" s="27">
        <v>44587</v>
      </c>
      <c r="H15" s="27">
        <v>44673</v>
      </c>
      <c r="I15" s="26">
        <v>210</v>
      </c>
      <c r="J15" s="26">
        <v>78.33</v>
      </c>
      <c r="K15" s="26">
        <v>54487.18</v>
      </c>
      <c r="L15" s="28">
        <v>1</v>
      </c>
      <c r="M15" s="29">
        <v>18.2</v>
      </c>
      <c r="N15" s="29">
        <v>67.67</v>
      </c>
      <c r="O15" s="26">
        <v>351.67</v>
      </c>
      <c r="P15" s="26">
        <v>11160.01</v>
      </c>
      <c r="Q15" t="s">
        <v>47</v>
      </c>
    </row>
    <row r="16" spans="1:18" x14ac:dyDescent="0.25">
      <c r="A16" s="23">
        <v>28</v>
      </c>
      <c r="B16" s="24" t="s">
        <v>48</v>
      </c>
      <c r="C16" s="30" t="s">
        <v>49</v>
      </c>
      <c r="D16" s="26">
        <v>66</v>
      </c>
      <c r="E16" s="27">
        <v>44581</v>
      </c>
      <c r="F16" s="26">
        <v>70</v>
      </c>
      <c r="G16" s="27">
        <v>44585</v>
      </c>
      <c r="H16" s="27">
        <v>44664</v>
      </c>
      <c r="I16" s="26">
        <v>201.33</v>
      </c>
      <c r="J16" s="26">
        <v>81</v>
      </c>
      <c r="K16" s="26">
        <v>48076.92</v>
      </c>
      <c r="L16" s="28">
        <v>1.23</v>
      </c>
      <c r="M16" s="29">
        <v>17.5</v>
      </c>
      <c r="N16" s="29">
        <v>72.23</v>
      </c>
      <c r="O16" s="26">
        <v>368.47</v>
      </c>
      <c r="P16" s="26">
        <v>10872.55</v>
      </c>
      <c r="Q16" t="s">
        <v>50</v>
      </c>
    </row>
    <row r="17" spans="1:17" x14ac:dyDescent="0.25">
      <c r="A17" s="23">
        <v>17</v>
      </c>
      <c r="B17" s="24" t="s">
        <v>51</v>
      </c>
      <c r="C17" s="25" t="s">
        <v>52</v>
      </c>
      <c r="D17" s="26">
        <v>68</v>
      </c>
      <c r="E17" s="27">
        <v>44583</v>
      </c>
      <c r="F17" s="26">
        <v>69</v>
      </c>
      <c r="G17" s="27">
        <v>44584</v>
      </c>
      <c r="H17" s="27">
        <v>44664</v>
      </c>
      <c r="I17" s="26">
        <v>200</v>
      </c>
      <c r="J17" s="26">
        <v>93.33</v>
      </c>
      <c r="K17" s="26">
        <v>52083.33</v>
      </c>
      <c r="L17" s="28">
        <v>1</v>
      </c>
      <c r="M17" s="29">
        <v>17.53</v>
      </c>
      <c r="N17" s="29">
        <v>72.510000000000005</v>
      </c>
      <c r="O17" s="26">
        <v>342</v>
      </c>
      <c r="P17" s="26">
        <v>10842.58</v>
      </c>
      <c r="Q17" t="s">
        <v>50</v>
      </c>
    </row>
    <row r="18" spans="1:17" x14ac:dyDescent="0.25">
      <c r="A18" s="23">
        <v>9</v>
      </c>
      <c r="B18" s="24" t="s">
        <v>53</v>
      </c>
      <c r="C18" s="25" t="s">
        <v>54</v>
      </c>
      <c r="D18" s="26">
        <v>69</v>
      </c>
      <c r="E18" s="27">
        <v>44584</v>
      </c>
      <c r="F18" s="26">
        <v>72</v>
      </c>
      <c r="G18" s="27">
        <v>44587</v>
      </c>
      <c r="H18" s="27">
        <v>44673</v>
      </c>
      <c r="I18" s="26">
        <v>200</v>
      </c>
      <c r="J18" s="26">
        <v>78.33</v>
      </c>
      <c r="K18" s="26">
        <v>44070.51</v>
      </c>
      <c r="L18" s="28">
        <v>1.02</v>
      </c>
      <c r="M18" s="29">
        <v>18.37</v>
      </c>
      <c r="N18" s="29">
        <v>70.040000000000006</v>
      </c>
      <c r="O18" s="26">
        <v>385.33</v>
      </c>
      <c r="P18" s="26">
        <v>10814.63</v>
      </c>
      <c r="Q18" t="s">
        <v>50</v>
      </c>
    </row>
    <row r="19" spans="1:17" x14ac:dyDescent="0.25">
      <c r="A19" s="23">
        <v>2</v>
      </c>
      <c r="B19" s="24" t="s">
        <v>41</v>
      </c>
      <c r="C19" s="25" t="s">
        <v>55</v>
      </c>
      <c r="D19" s="26">
        <v>67</v>
      </c>
      <c r="E19" s="27">
        <v>44582</v>
      </c>
      <c r="F19" s="26">
        <v>70</v>
      </c>
      <c r="G19" s="27">
        <v>44585</v>
      </c>
      <c r="H19" s="27">
        <v>44665.666666666664</v>
      </c>
      <c r="I19" s="26">
        <v>204.33</v>
      </c>
      <c r="J19" s="26">
        <v>79.67</v>
      </c>
      <c r="K19" s="26">
        <v>53685.9</v>
      </c>
      <c r="L19" s="28">
        <v>1.1200000000000001</v>
      </c>
      <c r="M19" s="29">
        <v>17.73</v>
      </c>
      <c r="N19" s="29">
        <v>71.430000000000007</v>
      </c>
      <c r="O19" s="26">
        <v>353.67</v>
      </c>
      <c r="P19" s="26">
        <v>10692.24</v>
      </c>
      <c r="Q19" t="s">
        <v>56</v>
      </c>
    </row>
    <row r="20" spans="1:17" x14ac:dyDescent="0.25">
      <c r="A20" s="23">
        <v>3</v>
      </c>
      <c r="B20" s="24" t="s">
        <v>41</v>
      </c>
      <c r="C20" s="25" t="s">
        <v>57</v>
      </c>
      <c r="D20" s="26">
        <v>68</v>
      </c>
      <c r="E20" s="27">
        <v>44583</v>
      </c>
      <c r="F20" s="26">
        <v>71</v>
      </c>
      <c r="G20" s="27">
        <v>44586</v>
      </c>
      <c r="H20" s="27">
        <v>44667.333333333336</v>
      </c>
      <c r="I20" s="26">
        <v>215</v>
      </c>
      <c r="J20" s="26">
        <v>89.33</v>
      </c>
      <c r="K20" s="26">
        <v>52083.33</v>
      </c>
      <c r="L20" s="28">
        <v>1.05</v>
      </c>
      <c r="M20" s="29">
        <v>17.87</v>
      </c>
      <c r="N20" s="29">
        <v>71.319999999999993</v>
      </c>
      <c r="O20" s="26">
        <v>368.4</v>
      </c>
      <c r="P20" s="26">
        <v>10473.77</v>
      </c>
      <c r="Q20" t="s">
        <v>56</v>
      </c>
    </row>
    <row r="21" spans="1:17" x14ac:dyDescent="0.25">
      <c r="A21" s="23">
        <v>5</v>
      </c>
      <c r="B21" s="24" t="s">
        <v>41</v>
      </c>
      <c r="C21" s="25" t="s">
        <v>58</v>
      </c>
      <c r="D21" s="26">
        <v>68</v>
      </c>
      <c r="E21" s="27">
        <v>44583</v>
      </c>
      <c r="F21" s="26">
        <v>71</v>
      </c>
      <c r="G21" s="27">
        <v>44586</v>
      </c>
      <c r="H21" s="27">
        <v>44683.333333333336</v>
      </c>
      <c r="I21" s="26">
        <v>216.33</v>
      </c>
      <c r="J21" s="26">
        <v>86</v>
      </c>
      <c r="K21" s="26">
        <v>44871.79</v>
      </c>
      <c r="L21" s="28">
        <v>1.49</v>
      </c>
      <c r="M21" s="29">
        <v>18.03</v>
      </c>
      <c r="N21" s="29">
        <v>71.28</v>
      </c>
      <c r="O21" s="26">
        <v>319.47000000000003</v>
      </c>
      <c r="P21" s="26">
        <v>10241.33</v>
      </c>
      <c r="Q21" t="s">
        <v>56</v>
      </c>
    </row>
    <row r="22" spans="1:17" x14ac:dyDescent="0.25">
      <c r="A22" s="23">
        <v>11</v>
      </c>
      <c r="B22" s="24" t="s">
        <v>53</v>
      </c>
      <c r="C22" s="25" t="s">
        <v>59</v>
      </c>
      <c r="D22" s="26">
        <v>69</v>
      </c>
      <c r="E22" s="27">
        <v>44584</v>
      </c>
      <c r="F22" s="26">
        <v>72</v>
      </c>
      <c r="G22" s="27">
        <v>44587</v>
      </c>
      <c r="H22" s="27">
        <v>44664</v>
      </c>
      <c r="I22" s="26">
        <v>177.33</v>
      </c>
      <c r="J22" s="26">
        <v>68.33</v>
      </c>
      <c r="K22" s="26">
        <v>54487.18</v>
      </c>
      <c r="L22" s="28">
        <v>1.03</v>
      </c>
      <c r="M22" s="29">
        <v>18.23</v>
      </c>
      <c r="N22" s="29">
        <v>70.349999999999994</v>
      </c>
      <c r="O22" s="26">
        <v>346.93</v>
      </c>
      <c r="P22" s="26">
        <v>10205.49</v>
      </c>
      <c r="Q22" t="s">
        <v>56</v>
      </c>
    </row>
    <row r="23" spans="1:17" x14ac:dyDescent="0.25">
      <c r="A23" s="23">
        <v>29</v>
      </c>
      <c r="B23" s="24" t="s">
        <v>48</v>
      </c>
      <c r="C23" s="30" t="s">
        <v>60</v>
      </c>
      <c r="D23" s="26">
        <v>69</v>
      </c>
      <c r="E23" s="27">
        <v>44584</v>
      </c>
      <c r="F23" s="26">
        <v>70</v>
      </c>
      <c r="G23" s="27">
        <v>44585</v>
      </c>
      <c r="H23" s="27">
        <v>44664</v>
      </c>
      <c r="I23" s="26">
        <v>195</v>
      </c>
      <c r="J23" s="26">
        <v>89.33</v>
      </c>
      <c r="K23" s="26">
        <v>57692.31</v>
      </c>
      <c r="L23" s="28">
        <v>1.05</v>
      </c>
      <c r="M23" s="29">
        <v>17.73</v>
      </c>
      <c r="N23" s="29">
        <v>71.97</v>
      </c>
      <c r="O23" s="26">
        <v>312</v>
      </c>
      <c r="P23" s="26">
        <v>9903.2000000000007</v>
      </c>
      <c r="Q23" t="s">
        <v>61</v>
      </c>
    </row>
    <row r="24" spans="1:17" x14ac:dyDescent="0.25">
      <c r="A24" s="23">
        <v>7</v>
      </c>
      <c r="B24" s="24" t="s">
        <v>41</v>
      </c>
      <c r="C24" s="25" t="s">
        <v>62</v>
      </c>
      <c r="D24" s="26">
        <v>72.67</v>
      </c>
      <c r="E24" s="27">
        <v>44587.67</v>
      </c>
      <c r="F24" s="26">
        <v>76.33</v>
      </c>
      <c r="G24" s="27">
        <v>44591.33</v>
      </c>
      <c r="H24" s="27">
        <v>44685</v>
      </c>
      <c r="I24" s="26">
        <v>179</v>
      </c>
      <c r="J24" s="26">
        <v>76.67</v>
      </c>
      <c r="K24" s="26">
        <v>54487.18</v>
      </c>
      <c r="L24" s="28">
        <v>1.1299999999999999</v>
      </c>
      <c r="M24" s="29">
        <v>18.329999999999998</v>
      </c>
      <c r="N24" s="29">
        <v>68.48</v>
      </c>
      <c r="O24" s="26">
        <v>291.67</v>
      </c>
      <c r="P24" s="26">
        <v>9879.4599999999991</v>
      </c>
      <c r="Q24" t="s">
        <v>61</v>
      </c>
    </row>
    <row r="25" spans="1:17" x14ac:dyDescent="0.25">
      <c r="A25" s="23">
        <v>23</v>
      </c>
      <c r="B25" s="24" t="s">
        <v>63</v>
      </c>
      <c r="C25" s="25" t="s">
        <v>64</v>
      </c>
      <c r="D25" s="26">
        <v>67</v>
      </c>
      <c r="E25" s="27">
        <v>44582</v>
      </c>
      <c r="F25" s="26">
        <v>69</v>
      </c>
      <c r="G25" s="27">
        <v>44584</v>
      </c>
      <c r="H25" s="27">
        <v>44669.333333333336</v>
      </c>
      <c r="I25" s="26">
        <v>191</v>
      </c>
      <c r="J25" s="26">
        <v>73.33</v>
      </c>
      <c r="K25" s="26">
        <v>47275.64</v>
      </c>
      <c r="L25" s="28">
        <v>1.03</v>
      </c>
      <c r="M25" s="29">
        <v>17.53</v>
      </c>
      <c r="N25" s="29">
        <v>71.13</v>
      </c>
      <c r="O25" s="26">
        <v>352.2</v>
      </c>
      <c r="P25" s="26">
        <v>9762.6299999999992</v>
      </c>
      <c r="Q25" t="s">
        <v>61</v>
      </c>
    </row>
    <row r="26" spans="1:17" x14ac:dyDescent="0.25">
      <c r="A26" s="23">
        <v>1</v>
      </c>
      <c r="B26" s="24" t="s">
        <v>41</v>
      </c>
      <c r="C26" s="31" t="s">
        <v>65</v>
      </c>
      <c r="D26" s="26">
        <v>67</v>
      </c>
      <c r="E26" s="27">
        <v>44582</v>
      </c>
      <c r="F26" s="26">
        <v>70</v>
      </c>
      <c r="G26" s="27">
        <v>44585</v>
      </c>
      <c r="H26" s="27">
        <v>44664</v>
      </c>
      <c r="I26" s="26">
        <v>203</v>
      </c>
      <c r="J26" s="26">
        <v>74.67</v>
      </c>
      <c r="K26" s="26">
        <v>61698.720000000001</v>
      </c>
      <c r="L26" s="28">
        <v>1.17</v>
      </c>
      <c r="M26" s="29">
        <v>16.77</v>
      </c>
      <c r="N26" s="29">
        <v>73.17</v>
      </c>
      <c r="O26" s="26">
        <v>282.67</v>
      </c>
      <c r="P26" s="26">
        <v>9559.42</v>
      </c>
      <c r="Q26" t="s">
        <v>61</v>
      </c>
    </row>
    <row r="27" spans="1:17" x14ac:dyDescent="0.25">
      <c r="A27" s="23">
        <v>31</v>
      </c>
      <c r="B27" s="24" t="s">
        <v>66</v>
      </c>
      <c r="C27" s="30" t="s">
        <v>67</v>
      </c>
      <c r="D27" s="26">
        <v>66</v>
      </c>
      <c r="E27" s="27">
        <v>44581</v>
      </c>
      <c r="F27" s="26">
        <v>69</v>
      </c>
      <c r="G27" s="27">
        <v>44584</v>
      </c>
      <c r="H27" s="27">
        <v>44664</v>
      </c>
      <c r="I27" s="26">
        <v>196</v>
      </c>
      <c r="J27" s="26">
        <v>79.33</v>
      </c>
      <c r="K27" s="26">
        <v>55288.46</v>
      </c>
      <c r="L27" s="28">
        <v>1.03</v>
      </c>
      <c r="M27" s="29">
        <v>17.43</v>
      </c>
      <c r="N27" s="29">
        <v>72.77</v>
      </c>
      <c r="O27" s="26">
        <v>313.93</v>
      </c>
      <c r="P27" s="26">
        <v>9397.76</v>
      </c>
      <c r="Q27" t="s">
        <v>61</v>
      </c>
    </row>
    <row r="28" spans="1:17" x14ac:dyDescent="0.25">
      <c r="A28" s="23">
        <v>35</v>
      </c>
      <c r="B28" s="24" t="s">
        <v>68</v>
      </c>
      <c r="C28" s="30" t="s">
        <v>69</v>
      </c>
      <c r="D28" s="26">
        <v>69</v>
      </c>
      <c r="E28" s="27">
        <v>44584</v>
      </c>
      <c r="F28" s="26">
        <v>71</v>
      </c>
      <c r="G28" s="27">
        <v>44586</v>
      </c>
      <c r="H28" s="27">
        <v>44685</v>
      </c>
      <c r="I28" s="26">
        <v>207.33</v>
      </c>
      <c r="J28" s="26">
        <v>89.33</v>
      </c>
      <c r="K28" s="26">
        <v>54487.18</v>
      </c>
      <c r="L28" s="28">
        <v>1</v>
      </c>
      <c r="M28" s="29">
        <v>17.97</v>
      </c>
      <c r="N28" s="29">
        <v>72.16</v>
      </c>
      <c r="O28" s="26">
        <v>326.39999999999998</v>
      </c>
      <c r="P28" s="26">
        <v>9357.31</v>
      </c>
      <c r="Q28" t="s">
        <v>61</v>
      </c>
    </row>
    <row r="29" spans="1:17" x14ac:dyDescent="0.25">
      <c r="A29" s="23">
        <v>20</v>
      </c>
      <c r="B29" s="24" t="s">
        <v>70</v>
      </c>
      <c r="C29" s="25" t="s">
        <v>71</v>
      </c>
      <c r="D29" s="26">
        <v>69</v>
      </c>
      <c r="E29" s="27">
        <v>44584</v>
      </c>
      <c r="F29" s="26">
        <v>71</v>
      </c>
      <c r="G29" s="27">
        <v>44586</v>
      </c>
      <c r="H29" s="27">
        <v>44664</v>
      </c>
      <c r="I29" s="26">
        <v>206.67</v>
      </c>
      <c r="J29" s="26">
        <v>91.67</v>
      </c>
      <c r="K29" s="26">
        <v>51282.05</v>
      </c>
      <c r="L29" s="28">
        <v>1</v>
      </c>
      <c r="M29" s="29">
        <v>17.2</v>
      </c>
      <c r="N29" s="29">
        <v>72.430000000000007</v>
      </c>
      <c r="O29" s="26">
        <v>326.07</v>
      </c>
      <c r="P29" s="26">
        <v>9236.6</v>
      </c>
      <c r="Q29" t="s">
        <v>72</v>
      </c>
    </row>
    <row r="30" spans="1:17" x14ac:dyDescent="0.25">
      <c r="A30" s="23">
        <v>10</v>
      </c>
      <c r="B30" s="24" t="s">
        <v>53</v>
      </c>
      <c r="C30" s="25" t="s">
        <v>73</v>
      </c>
      <c r="D30" s="26">
        <v>70</v>
      </c>
      <c r="E30" s="27">
        <v>44585</v>
      </c>
      <c r="F30" s="26">
        <v>73</v>
      </c>
      <c r="G30" s="27">
        <v>44588</v>
      </c>
      <c r="H30" s="27">
        <v>44685</v>
      </c>
      <c r="I30" s="26">
        <v>185</v>
      </c>
      <c r="J30" s="26">
        <v>81</v>
      </c>
      <c r="K30" s="26">
        <v>51282.05</v>
      </c>
      <c r="L30" s="28">
        <v>1</v>
      </c>
      <c r="M30" s="29">
        <v>17.97</v>
      </c>
      <c r="N30" s="29">
        <v>70.25</v>
      </c>
      <c r="O30" s="26">
        <v>387.27</v>
      </c>
      <c r="P30" s="26">
        <v>9135.43</v>
      </c>
      <c r="Q30" t="s">
        <v>72</v>
      </c>
    </row>
    <row r="31" spans="1:17" x14ac:dyDescent="0.25">
      <c r="A31" s="23">
        <v>26</v>
      </c>
      <c r="B31" s="24" t="s">
        <v>74</v>
      </c>
      <c r="C31" s="30" t="s">
        <v>75</v>
      </c>
      <c r="D31" s="26">
        <v>69</v>
      </c>
      <c r="E31" s="27">
        <v>44584</v>
      </c>
      <c r="F31" s="26">
        <v>72</v>
      </c>
      <c r="G31" s="27">
        <v>44587</v>
      </c>
      <c r="H31" s="27">
        <v>44665.666666666664</v>
      </c>
      <c r="I31" s="26">
        <v>201.67</v>
      </c>
      <c r="J31" s="26">
        <v>82.33</v>
      </c>
      <c r="K31" s="26">
        <v>54487.18</v>
      </c>
      <c r="L31" s="28">
        <v>1.06</v>
      </c>
      <c r="M31" s="29">
        <v>17.23</v>
      </c>
      <c r="N31" s="29">
        <v>71.89</v>
      </c>
      <c r="O31" s="26">
        <v>298.67</v>
      </c>
      <c r="P31" s="26">
        <v>8619.1</v>
      </c>
      <c r="Q31" t="s">
        <v>72</v>
      </c>
    </row>
    <row r="32" spans="1:17" x14ac:dyDescent="0.25">
      <c r="A32" s="23">
        <v>22</v>
      </c>
      <c r="B32" s="24" t="s">
        <v>63</v>
      </c>
      <c r="C32" s="25" t="s">
        <v>76</v>
      </c>
      <c r="D32" s="26">
        <v>67</v>
      </c>
      <c r="E32" s="27">
        <v>44582</v>
      </c>
      <c r="F32" s="26">
        <v>69</v>
      </c>
      <c r="G32" s="27">
        <v>44584</v>
      </c>
      <c r="H32" s="27">
        <v>44664</v>
      </c>
      <c r="I32" s="26">
        <v>180</v>
      </c>
      <c r="J32" s="26">
        <v>70</v>
      </c>
      <c r="K32" s="26">
        <v>44871.79</v>
      </c>
      <c r="L32" s="28">
        <v>1</v>
      </c>
      <c r="M32" s="29">
        <v>17.27</v>
      </c>
      <c r="N32" s="29">
        <v>72.66</v>
      </c>
      <c r="O32" s="26">
        <v>281.33</v>
      </c>
      <c r="P32" s="26">
        <v>7962.53</v>
      </c>
      <c r="Q32" t="s">
        <v>77</v>
      </c>
    </row>
    <row r="33" spans="1:17" x14ac:dyDescent="0.25">
      <c r="A33" s="23">
        <v>27</v>
      </c>
      <c r="B33" s="24" t="s">
        <v>78</v>
      </c>
      <c r="C33" s="30" t="s">
        <v>79</v>
      </c>
      <c r="D33" s="26">
        <v>69</v>
      </c>
      <c r="E33" s="27">
        <v>44584</v>
      </c>
      <c r="F33" s="26">
        <v>71</v>
      </c>
      <c r="G33" s="27">
        <v>44586</v>
      </c>
      <c r="H33" s="27">
        <v>44664</v>
      </c>
      <c r="I33" s="26">
        <v>200</v>
      </c>
      <c r="J33" s="26">
        <v>76.67</v>
      </c>
      <c r="K33" s="26">
        <v>44871.79</v>
      </c>
      <c r="L33" s="28">
        <v>1.02</v>
      </c>
      <c r="M33" s="29">
        <v>17.73</v>
      </c>
      <c r="N33" s="29">
        <v>71.510000000000005</v>
      </c>
      <c r="O33" s="26">
        <v>302.07</v>
      </c>
      <c r="P33" s="26">
        <v>7888.4</v>
      </c>
      <c r="Q33" t="s">
        <v>77</v>
      </c>
    </row>
    <row r="34" spans="1:17" x14ac:dyDescent="0.25">
      <c r="A34" s="23">
        <v>30</v>
      </c>
      <c r="B34" s="24" t="s">
        <v>66</v>
      </c>
      <c r="C34" s="30" t="s">
        <v>80</v>
      </c>
      <c r="D34" s="26">
        <v>67</v>
      </c>
      <c r="E34" s="27">
        <v>44582</v>
      </c>
      <c r="F34" s="26">
        <v>71</v>
      </c>
      <c r="G34" s="27">
        <v>44586</v>
      </c>
      <c r="H34" s="27">
        <v>44667.333333333336</v>
      </c>
      <c r="I34" s="26">
        <v>190</v>
      </c>
      <c r="J34" s="26">
        <v>74.33</v>
      </c>
      <c r="K34" s="26">
        <v>52083.33</v>
      </c>
      <c r="L34" s="28">
        <v>1</v>
      </c>
      <c r="M34" s="29">
        <v>16.8</v>
      </c>
      <c r="N34" s="29">
        <v>73.180000000000007</v>
      </c>
      <c r="O34" s="26">
        <v>276.39999999999998</v>
      </c>
      <c r="P34" s="26">
        <v>7053.42</v>
      </c>
      <c r="Q34" t="s">
        <v>81</v>
      </c>
    </row>
    <row r="35" spans="1:17" x14ac:dyDescent="0.25">
      <c r="A35" s="23">
        <v>34</v>
      </c>
      <c r="B35" s="24" t="s">
        <v>68</v>
      </c>
      <c r="C35" s="30" t="s">
        <v>82</v>
      </c>
      <c r="D35" s="26">
        <v>69</v>
      </c>
      <c r="E35" s="27">
        <v>44584</v>
      </c>
      <c r="F35" s="26">
        <v>70</v>
      </c>
      <c r="G35" s="27">
        <v>44585</v>
      </c>
      <c r="H35" s="27">
        <v>44670.333333333336</v>
      </c>
      <c r="I35" s="26">
        <v>206.67</v>
      </c>
      <c r="J35" s="26">
        <v>72</v>
      </c>
      <c r="K35" s="26">
        <v>41666.67</v>
      </c>
      <c r="L35" s="28">
        <v>1</v>
      </c>
      <c r="M35" s="29">
        <v>17.73</v>
      </c>
      <c r="N35" s="29">
        <v>72.59</v>
      </c>
      <c r="O35" s="26">
        <v>378.07</v>
      </c>
      <c r="P35" s="26">
        <v>6804.79</v>
      </c>
      <c r="Q35" t="s">
        <v>83</v>
      </c>
    </row>
    <row r="36" spans="1:17" x14ac:dyDescent="0.25">
      <c r="A36" s="23">
        <v>21</v>
      </c>
      <c r="B36" s="24" t="s">
        <v>70</v>
      </c>
      <c r="C36" s="25" t="s">
        <v>84</v>
      </c>
      <c r="D36" s="26">
        <v>69</v>
      </c>
      <c r="E36" s="27">
        <v>44584</v>
      </c>
      <c r="F36" s="26">
        <v>72</v>
      </c>
      <c r="G36" s="27">
        <v>44587</v>
      </c>
      <c r="H36" s="27">
        <v>44664</v>
      </c>
      <c r="I36" s="26">
        <v>188.33</v>
      </c>
      <c r="J36" s="26">
        <v>81.67</v>
      </c>
      <c r="K36" s="26">
        <v>46474.36</v>
      </c>
      <c r="L36" s="28">
        <v>1</v>
      </c>
      <c r="M36" s="29">
        <v>17.2</v>
      </c>
      <c r="N36" s="29">
        <v>72.790000000000006</v>
      </c>
      <c r="O36" s="26">
        <v>252.53</v>
      </c>
      <c r="P36" s="26">
        <v>6222.17</v>
      </c>
      <c r="Q36" t="s">
        <v>85</v>
      </c>
    </row>
    <row r="37" spans="1:17" x14ac:dyDescent="0.25">
      <c r="A37" s="23">
        <v>32</v>
      </c>
      <c r="B37" s="24" t="s">
        <v>86</v>
      </c>
      <c r="C37" s="30" t="s">
        <v>87</v>
      </c>
      <c r="D37" s="26">
        <v>69</v>
      </c>
      <c r="E37" s="27">
        <v>44584</v>
      </c>
      <c r="F37" s="26">
        <v>71</v>
      </c>
      <c r="G37" s="27">
        <v>44586</v>
      </c>
      <c r="H37" s="27">
        <v>44667</v>
      </c>
      <c r="I37" s="26">
        <v>186.33</v>
      </c>
      <c r="J37" s="26">
        <v>79</v>
      </c>
      <c r="K37" s="26">
        <v>42467.95</v>
      </c>
      <c r="L37" s="28">
        <v>1</v>
      </c>
      <c r="M37" s="29">
        <v>16.87</v>
      </c>
      <c r="N37" s="29">
        <v>73.2</v>
      </c>
      <c r="O37" s="26">
        <v>264.67</v>
      </c>
      <c r="P37" s="26">
        <v>6014.68</v>
      </c>
      <c r="Q37" t="s">
        <v>85</v>
      </c>
    </row>
    <row r="38" spans="1:17" x14ac:dyDescent="0.25">
      <c r="A38" s="23">
        <v>36</v>
      </c>
      <c r="B38" s="24" t="s">
        <v>68</v>
      </c>
      <c r="C38" s="30" t="s">
        <v>88</v>
      </c>
      <c r="D38" s="26">
        <v>68</v>
      </c>
      <c r="E38" s="27">
        <v>44583</v>
      </c>
      <c r="F38" s="26">
        <v>72</v>
      </c>
      <c r="G38" s="27">
        <v>44587</v>
      </c>
      <c r="H38" s="27">
        <v>44669</v>
      </c>
      <c r="I38" s="26">
        <v>191.67</v>
      </c>
      <c r="J38" s="26">
        <v>75</v>
      </c>
      <c r="K38" s="26">
        <v>42467.95</v>
      </c>
      <c r="L38" s="28">
        <v>1</v>
      </c>
      <c r="M38" s="29">
        <v>16.670000000000002</v>
      </c>
      <c r="N38" s="29">
        <v>71.67</v>
      </c>
      <c r="O38" s="26">
        <v>262.67</v>
      </c>
      <c r="P38" s="26">
        <v>5394.15</v>
      </c>
      <c r="Q38" t="s">
        <v>89</v>
      </c>
    </row>
    <row r="39" spans="1:1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32"/>
      <c r="L39" s="32"/>
      <c r="M39" s="32"/>
      <c r="N39" s="32"/>
      <c r="O39" s="32"/>
      <c r="P39" s="32"/>
    </row>
    <row r="40" spans="1:17" x14ac:dyDescent="0.25">
      <c r="A40" s="5"/>
      <c r="B40" s="5"/>
      <c r="C40" s="33" t="s">
        <v>90</v>
      </c>
      <c r="D40" s="34">
        <f>AVERAGE(D13:D38)</f>
        <v>68.333461538461535</v>
      </c>
      <c r="E40" s="35">
        <f>AVERAGE(E13:E38)</f>
        <v>44583.333461538459</v>
      </c>
      <c r="F40" s="34">
        <f>AVERAGE(F13:F38)</f>
        <v>71.012692307692305</v>
      </c>
      <c r="G40" s="35">
        <f>AVERAGE(G13:G38)</f>
        <v>44586.012692307697</v>
      </c>
      <c r="H40" s="35">
        <f>AVERAGE(H13:H38)</f>
        <v>44670.153846153844</v>
      </c>
      <c r="I40" s="34">
        <f>AVERAGE(I13:I38)</f>
        <v>197.7557692307692</v>
      </c>
      <c r="J40" s="34">
        <f>AVERAGE(J13:J38)</f>
        <v>80.435384615384606</v>
      </c>
      <c r="K40" s="34">
        <f>AVERAGE(K13:K38)</f>
        <v>50357.494615384625</v>
      </c>
      <c r="L40" s="36">
        <f t="shared" ref="L40:N40" si="0">AVERAGE(L13:L38)</f>
        <v>1.0692307692307692</v>
      </c>
      <c r="M40" s="37">
        <f t="shared" si="0"/>
        <v>17.655769230769231</v>
      </c>
      <c r="N40" s="37">
        <f t="shared" si="0"/>
        <v>71.356538461538477</v>
      </c>
      <c r="O40" s="34">
        <f>AVERAGE(O13:O38)</f>
        <v>326.55230769230758</v>
      </c>
      <c r="P40" s="34">
        <f>AVERAGE(P13:P38)</f>
        <v>9313.3057692307721</v>
      </c>
    </row>
    <row r="41" spans="1:17" x14ac:dyDescent="0.25">
      <c r="A41" s="5"/>
      <c r="B41" s="5"/>
      <c r="C41" s="33" t="s">
        <v>91</v>
      </c>
      <c r="D41" s="34">
        <v>2.6131700000000002</v>
      </c>
      <c r="E41" s="34"/>
      <c r="F41" s="34">
        <v>2.85385</v>
      </c>
      <c r="G41" s="34"/>
      <c r="H41" s="34"/>
      <c r="I41" s="34"/>
      <c r="J41" s="34">
        <v>14.4358</v>
      </c>
      <c r="K41" s="34">
        <v>10503.72472</v>
      </c>
      <c r="L41" s="36">
        <v>0.13894000000000001</v>
      </c>
      <c r="M41" s="37">
        <v>1.19693</v>
      </c>
      <c r="N41" s="37">
        <v>3.67943</v>
      </c>
      <c r="O41" s="34">
        <v>56.8001</v>
      </c>
      <c r="P41" s="34">
        <v>3889.9512</v>
      </c>
    </row>
    <row r="42" spans="1:17" x14ac:dyDescent="0.25">
      <c r="A42" s="5"/>
      <c r="B42" s="5"/>
      <c r="C42" s="33" t="s">
        <v>92</v>
      </c>
      <c r="D42" s="37">
        <v>2.33</v>
      </c>
      <c r="E42" s="35"/>
      <c r="F42" s="37">
        <v>2.4500000000000002</v>
      </c>
      <c r="G42" s="35"/>
      <c r="H42" s="37"/>
      <c r="I42" s="37"/>
      <c r="J42" s="37">
        <v>10.94</v>
      </c>
      <c r="K42" s="37">
        <v>12.72</v>
      </c>
      <c r="L42" s="37">
        <v>7.93</v>
      </c>
      <c r="M42" s="37">
        <v>4.13</v>
      </c>
      <c r="N42" s="37">
        <v>3.14</v>
      </c>
      <c r="O42" s="37">
        <v>10.61</v>
      </c>
      <c r="P42" s="37">
        <v>25.47</v>
      </c>
    </row>
    <row r="43" spans="1:17" x14ac:dyDescent="0.25">
      <c r="A43" s="5"/>
      <c r="B43" s="5"/>
      <c r="C43" s="33" t="s">
        <v>93</v>
      </c>
      <c r="D43" s="34">
        <f>MAX(D13:D38)</f>
        <v>72.67</v>
      </c>
      <c r="E43" s="35">
        <f>MAX(E13:E38)</f>
        <v>44587.67</v>
      </c>
      <c r="F43" s="34">
        <f>MAX(F13:F38)</f>
        <v>76.33</v>
      </c>
      <c r="G43" s="35">
        <f>MAX(G13:G38)</f>
        <v>44591.33</v>
      </c>
      <c r="H43" s="35">
        <f>MAX(H13:H38)</f>
        <v>44685</v>
      </c>
      <c r="I43" s="34">
        <f>MAX(I13:I38)</f>
        <v>216.33</v>
      </c>
      <c r="J43" s="34">
        <f>MAX(J13:J38)</f>
        <v>93.33</v>
      </c>
      <c r="K43" s="34">
        <f>MAX(K13:K38)</f>
        <v>61698.720000000001</v>
      </c>
      <c r="L43" s="36">
        <f t="shared" ref="L43:N43" si="1">MAX(L13:L38)</f>
        <v>1.49</v>
      </c>
      <c r="M43" s="37">
        <f t="shared" si="1"/>
        <v>19.03</v>
      </c>
      <c r="N43" s="37">
        <f t="shared" si="1"/>
        <v>73.2</v>
      </c>
      <c r="O43" s="34">
        <f>MAX(O13:O38)</f>
        <v>392.47</v>
      </c>
      <c r="P43" s="34">
        <f>MAX(P13:P38)</f>
        <v>12485.21</v>
      </c>
    </row>
    <row r="44" spans="1:17" x14ac:dyDescent="0.25">
      <c r="A44" s="5"/>
      <c r="B44" s="5"/>
      <c r="C44" s="33" t="s">
        <v>94</v>
      </c>
      <c r="D44" s="34">
        <f>MIN(D13:D38)</f>
        <v>66</v>
      </c>
      <c r="E44" s="35">
        <f>MIN(E13:E38)</f>
        <v>44581</v>
      </c>
      <c r="F44" s="34">
        <f>MIN(F13:F38)</f>
        <v>69</v>
      </c>
      <c r="G44" s="35">
        <f>MIN(G13:G38)</f>
        <v>44584</v>
      </c>
      <c r="H44" s="35">
        <f>MIN(H13:H38)</f>
        <v>44664</v>
      </c>
      <c r="I44" s="34">
        <f>MIN(I13:I38)</f>
        <v>177.33</v>
      </c>
      <c r="J44" s="34">
        <f>MIN(J13:J38)</f>
        <v>68.33</v>
      </c>
      <c r="K44" s="34">
        <f>MIN(K13:K38)</f>
        <v>41666.67</v>
      </c>
      <c r="L44" s="36">
        <f t="shared" ref="L44:N44" si="2">MIN(L13:L38)</f>
        <v>1</v>
      </c>
      <c r="M44" s="37">
        <f t="shared" si="2"/>
        <v>16.670000000000002</v>
      </c>
      <c r="N44" s="37">
        <f t="shared" si="2"/>
        <v>65.22</v>
      </c>
      <c r="O44" s="34">
        <f>MIN(O13:O38)</f>
        <v>252.53</v>
      </c>
      <c r="P44" s="34">
        <f>MIN(P13:P38)</f>
        <v>5394.15</v>
      </c>
    </row>
    <row r="45" spans="1:17" x14ac:dyDescent="0.25">
      <c r="B45" s="5"/>
      <c r="C45" s="38"/>
      <c r="D45" s="39" t="s">
        <v>95</v>
      </c>
      <c r="E45" s="39"/>
      <c r="F45" s="39" t="s">
        <v>95</v>
      </c>
      <c r="G45" s="39"/>
      <c r="H45" s="39"/>
      <c r="I45" s="39" t="s">
        <v>96</v>
      </c>
      <c r="J45" s="39" t="s">
        <v>95</v>
      </c>
      <c r="K45" s="39" t="s">
        <v>95</v>
      </c>
      <c r="L45" s="39" t="s">
        <v>95</v>
      </c>
      <c r="M45" s="39" t="s">
        <v>95</v>
      </c>
      <c r="N45" s="39" t="s">
        <v>95</v>
      </c>
      <c r="O45" s="39" t="s">
        <v>95</v>
      </c>
      <c r="P45" s="39" t="s">
        <v>95</v>
      </c>
    </row>
    <row r="46" spans="1:17" x14ac:dyDescent="0.25">
      <c r="B46" s="40" t="s">
        <v>97</v>
      </c>
      <c r="C46" s="40"/>
      <c r="D46" s="40"/>
      <c r="E46" s="40"/>
      <c r="F46" s="40"/>
      <c r="G46" s="40"/>
      <c r="H46" s="40"/>
      <c r="I46" s="40"/>
      <c r="J46" s="40"/>
      <c r="K46" s="40"/>
      <c r="L46" s="2"/>
      <c r="M46" s="5"/>
      <c r="N46" s="5"/>
    </row>
    <row r="47" spans="1:17" x14ac:dyDescent="0.25">
      <c r="B47" s="40" t="s">
        <v>98</v>
      </c>
      <c r="C47" s="40"/>
      <c r="D47" s="40"/>
      <c r="E47" s="40"/>
      <c r="F47" s="40"/>
      <c r="G47" s="41"/>
      <c r="H47" s="41"/>
      <c r="I47" s="2"/>
      <c r="J47" s="2"/>
      <c r="K47" s="2"/>
      <c r="L47" s="2"/>
      <c r="M47" s="5"/>
      <c r="N47" s="5"/>
    </row>
    <row r="48" spans="1:17" x14ac:dyDescent="0.25">
      <c r="B48" s="40" t="s">
        <v>99</v>
      </c>
      <c r="C48" s="40"/>
      <c r="D48" s="40"/>
      <c r="E48" s="40"/>
      <c r="F48" s="2"/>
      <c r="G48" s="2"/>
      <c r="H48" s="2"/>
      <c r="I48" s="2"/>
      <c r="J48" s="2"/>
      <c r="K48" s="2"/>
      <c r="L48" s="2"/>
      <c r="M48" s="42"/>
      <c r="N48" s="42"/>
    </row>
    <row r="49" spans="2:14" x14ac:dyDescent="0.25">
      <c r="B49" s="40" t="s">
        <v>100</v>
      </c>
      <c r="C49" s="40"/>
      <c r="D49" s="40"/>
      <c r="E49" s="40"/>
      <c r="F49" s="40"/>
      <c r="G49" s="41"/>
      <c r="H49" s="41"/>
      <c r="I49" s="41"/>
      <c r="J49" s="41"/>
      <c r="K49" s="41"/>
      <c r="L49" s="41"/>
      <c r="M49" s="41"/>
      <c r="N49" s="5"/>
    </row>
    <row r="50" spans="2:14" x14ac:dyDescent="0.25">
      <c r="B50" s="2" t="s">
        <v>101</v>
      </c>
      <c r="C50" s="43"/>
      <c r="D50" s="2"/>
      <c r="E50" s="2"/>
      <c r="F50" s="2"/>
      <c r="G50" s="2"/>
      <c r="H50" s="2"/>
      <c r="I50" s="2"/>
      <c r="J50" s="2"/>
      <c r="K50" s="2"/>
      <c r="L50" s="2"/>
      <c r="M50" s="5"/>
      <c r="N50" s="5"/>
    </row>
  </sheetData>
  <mergeCells count="5">
    <mergeCell ref="A9:D9"/>
    <mergeCell ref="B46:K46"/>
    <mergeCell ref="B47:H47"/>
    <mergeCell ref="B48:E48"/>
    <mergeCell ref="B49:M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2022-08-09T17:32:40Z</dcterms:created>
  <dcterms:modified xsi:type="dcterms:W3CDTF">2022-08-09T17:33:41Z</dcterms:modified>
</cp:coreProperties>
</file>