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pen drive 2020\Red Maiz\Red 20 21\Resultados red 2021\Coronel Suarez\"/>
    </mc:Choice>
  </mc:AlternateContent>
  <bookViews>
    <workbookView xWindow="0" yWindow="0" windowWidth="20490" windowHeight="7665" activeTab="1"/>
  </bookViews>
  <sheets>
    <sheet name="Secano" sheetId="1" r:id="rId1"/>
    <sheet name="Rieg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2" l="1"/>
  <c r="K32" i="2"/>
  <c r="J32" i="2"/>
  <c r="I32" i="2"/>
  <c r="H32" i="2"/>
  <c r="G32" i="2"/>
  <c r="F32" i="2"/>
  <c r="E32" i="2"/>
  <c r="D32" i="2"/>
  <c r="L31" i="2"/>
  <c r="K31" i="2"/>
  <c r="J31" i="2"/>
  <c r="I31" i="2"/>
  <c r="H31" i="2"/>
  <c r="G31" i="2"/>
  <c r="F31" i="2"/>
  <c r="E31" i="2"/>
  <c r="D31" i="2"/>
  <c r="L28" i="2"/>
  <c r="K28" i="2"/>
  <c r="J28" i="2"/>
  <c r="I28" i="2"/>
  <c r="H28" i="2"/>
  <c r="G28" i="2"/>
  <c r="F28" i="2"/>
  <c r="E28" i="2"/>
  <c r="D28" i="2"/>
  <c r="L39" i="1"/>
  <c r="K39" i="1"/>
  <c r="J39" i="1"/>
  <c r="I39" i="1"/>
  <c r="H39" i="1"/>
  <c r="G39" i="1"/>
  <c r="F39" i="1"/>
  <c r="E39" i="1"/>
  <c r="D39" i="1"/>
  <c r="L38" i="1"/>
  <c r="K38" i="1"/>
  <c r="J38" i="1"/>
  <c r="I38" i="1"/>
  <c r="H38" i="1"/>
  <c r="G38" i="1"/>
  <c r="F38" i="1"/>
  <c r="E38" i="1"/>
  <c r="D38" i="1"/>
  <c r="L35" i="1"/>
  <c r="K35" i="1"/>
  <c r="J35" i="1"/>
  <c r="I35" i="1"/>
  <c r="H35" i="1"/>
  <c r="G35" i="1"/>
  <c r="F35" i="1"/>
  <c r="E35" i="1"/>
  <c r="D35" i="1"/>
</calcChain>
</file>

<file path=xl/sharedStrings.xml><?xml version="1.0" encoding="utf-8"?>
<sst xmlns="http://schemas.openxmlformats.org/spreadsheetml/2006/main" count="196" uniqueCount="102">
  <si>
    <t>MAIZ-ENSAYO COMPARATIVO DE RENDIMIENTO-CORONEL SUAREZ</t>
  </si>
  <si>
    <t>Lluvias</t>
  </si>
  <si>
    <t>mm</t>
  </si>
  <si>
    <t>CAMPAÑA 2020-21 SECANO TARDÍA BAJA DENSIDAD (52 cm entre surcos)</t>
  </si>
  <si>
    <t>noviembre</t>
  </si>
  <si>
    <t>diciembre</t>
  </si>
  <si>
    <t>SIEMBRA: 21-11-2020</t>
  </si>
  <si>
    <t>EMERGENCIA: 30-11-2020</t>
  </si>
  <si>
    <t>enero</t>
  </si>
  <si>
    <t xml:space="preserve">FERTILIZACION: SIEMBRA: 130 kg/ha 11-52-0     CAN (27%): 3 aplicaciones de 100 kg/ha </t>
  </si>
  <si>
    <t>febrero</t>
  </si>
  <si>
    <t>HERBICIDA PREEMERGENTE: ATRAZINA + METOLACLORO + GLIFOSATO (1,35 kg/ha + 0,950 L/ha + 3 L/ha)</t>
  </si>
  <si>
    <t>marzo</t>
  </si>
  <si>
    <t>Nº REPETICIONES: 4</t>
  </si>
  <si>
    <t>abril</t>
  </si>
  <si>
    <r>
      <t>Scia Parcela : 6,72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(2 surcos 0,52 m x 6,5 m)        COSECHA 15/6/21</t>
    </r>
  </si>
  <si>
    <t>mayo</t>
  </si>
  <si>
    <t>Nº HIBRIDOS: 21</t>
  </si>
  <si>
    <t>HUMEDAD</t>
  </si>
  <si>
    <t>Rendimiento</t>
  </si>
  <si>
    <t>N° O</t>
  </si>
  <si>
    <t>CRIADERO</t>
  </si>
  <si>
    <t>HIBRIDO</t>
  </si>
  <si>
    <t>Fecha VT</t>
  </si>
  <si>
    <t>Días E-VT</t>
  </si>
  <si>
    <t>Fecha R1</t>
  </si>
  <si>
    <t>Días E-R1</t>
  </si>
  <si>
    <t>Densidad</t>
  </si>
  <si>
    <t>Altura</t>
  </si>
  <si>
    <t>Espigas/pl</t>
  </si>
  <si>
    <t>%</t>
  </si>
  <si>
    <t>(14,5% H°)</t>
  </si>
  <si>
    <t>Letras</t>
  </si>
  <si>
    <t>LIMAGRAIN</t>
  </si>
  <si>
    <t>LG 30870 MGRR</t>
  </si>
  <si>
    <t xml:space="preserve">A                         </t>
  </si>
  <si>
    <t>La tijereta</t>
  </si>
  <si>
    <t>LT 723 VT3P</t>
  </si>
  <si>
    <t>ACA</t>
  </si>
  <si>
    <t>ACA 470 VT3P</t>
  </si>
  <si>
    <t xml:space="preserve">  B                       </t>
  </si>
  <si>
    <t>NORD SEMILLAS</t>
  </si>
  <si>
    <t>ACRUX PWU</t>
  </si>
  <si>
    <t xml:space="preserve">    C                     </t>
  </si>
  <si>
    <t>Nidera</t>
  </si>
  <si>
    <t>Ax 7761 Vt3P</t>
  </si>
  <si>
    <t xml:space="preserve">    C D                   </t>
  </si>
  <si>
    <t>Dk 72-27</t>
  </si>
  <si>
    <t>LG 30680 Vip</t>
  </si>
  <si>
    <t xml:space="preserve">    C D E                 </t>
  </si>
  <si>
    <t>SRM 6620 VT3p</t>
  </si>
  <si>
    <t xml:space="preserve">      D E F               </t>
  </si>
  <si>
    <t>Dk 73-30</t>
  </si>
  <si>
    <t xml:space="preserve">        E F G             </t>
  </si>
  <si>
    <t>ACA 484 VT3P</t>
  </si>
  <si>
    <t xml:space="preserve">          F G             </t>
  </si>
  <si>
    <t>BORAX PWU</t>
  </si>
  <si>
    <t xml:space="preserve">          F G H           </t>
  </si>
  <si>
    <t>ACA M6 VT3P</t>
  </si>
  <si>
    <t xml:space="preserve">            G H           </t>
  </si>
  <si>
    <t>ACA EXP. 18MZ228VT3P</t>
  </si>
  <si>
    <t>LT 718 VT3P</t>
  </si>
  <si>
    <t xml:space="preserve">            G H I         </t>
  </si>
  <si>
    <t>Dk 72-70</t>
  </si>
  <si>
    <t xml:space="preserve">              H I J       </t>
  </si>
  <si>
    <t>ACA 473 VT3P</t>
  </si>
  <si>
    <t xml:space="preserve">                I J K     </t>
  </si>
  <si>
    <t>ACA EXP. 18MZ227VT3P</t>
  </si>
  <si>
    <t xml:space="preserve">                  J K     </t>
  </si>
  <si>
    <t>ACA 481 VT3P</t>
  </si>
  <si>
    <t xml:space="preserve">                    K L   </t>
  </si>
  <si>
    <t>Pioneer</t>
  </si>
  <si>
    <t>P2167 VYHR</t>
  </si>
  <si>
    <t>NS 7818 Vip3</t>
  </si>
  <si>
    <t xml:space="preserve">                      L   </t>
  </si>
  <si>
    <t>LOS GROBO</t>
  </si>
  <si>
    <t xml:space="preserve">                        M </t>
  </si>
  <si>
    <t/>
  </si>
  <si>
    <t>Promedio</t>
  </si>
  <si>
    <t>dms P&lt;0,05</t>
  </si>
  <si>
    <t>C.V. %</t>
  </si>
  <si>
    <t>Màximo</t>
  </si>
  <si>
    <t>Mínimo</t>
  </si>
  <si>
    <t>*</t>
  </si>
  <si>
    <t>n.s.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</si>
  <si>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</si>
  <si>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</si>
  <si>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</si>
  <si>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n.s. sin efecto significativo del genotipo | * efecto significativo del genotipo</t>
  </si>
  <si>
    <t>CAMPAÑA 2020-21 TARDÍA RIEGO (52 cm entre surcos)</t>
  </si>
  <si>
    <t>Nº HIBRIDOS: 12 +2T</t>
  </si>
  <si>
    <t>FORRATEC</t>
  </si>
  <si>
    <t>FT 3190 MGRR2</t>
  </si>
  <si>
    <t xml:space="preserve">A     </t>
  </si>
  <si>
    <t xml:space="preserve">A B   </t>
  </si>
  <si>
    <t xml:space="preserve">A B C </t>
  </si>
  <si>
    <t>DUO</t>
  </si>
  <si>
    <t>DUO 225 PWU</t>
  </si>
  <si>
    <t xml:space="preserve">  B C </t>
  </si>
  <si>
    <t xml:space="preserve">    C </t>
  </si>
  <si>
    <t>Bayer</t>
  </si>
  <si>
    <t>Grobo 1923 BTRG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</si>
</sst>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Fill="1"/>
    <xf numFmtId="0" fontId="3" fillId="0" borderId="0" xfId="0" applyFont="1"/>
    <xf numFmtId="14" fontId="3" fillId="0" borderId="0" xfId="0" applyNumberFormat="1" applyFont="1"/>
    <xf numFmtId="0" fontId="6" fillId="0" borderId="0" xfId="0" applyFont="1"/>
    <xf numFmtId="14" fontId="3" fillId="0" borderId="0" xfId="0" applyNumberFormat="1" applyFont="1" applyAlignment="1"/>
    <xf numFmtId="0" fontId="7" fillId="0" borderId="0" xfId="0" applyFont="1"/>
    <xf numFmtId="0" fontId="3" fillId="0" borderId="0" xfId="0" applyFont="1" applyAlignment="1"/>
    <xf numFmtId="14" fontId="7" fillId="0" borderId="0" xfId="0" applyNumberFormat="1" applyFont="1"/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" fontId="7" fillId="0" borderId="0" xfId="0" applyNumberFormat="1" applyFont="1"/>
    <xf numFmtId="1" fontId="0" fillId="0" borderId="0" xfId="0" applyNumberFormat="1"/>
    <xf numFmtId="164" fontId="7" fillId="0" borderId="0" xfId="0" applyNumberFormat="1" applyFont="1"/>
    <xf numFmtId="0" fontId="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9" fillId="0" borderId="5" xfId="0" applyFont="1" applyBorder="1"/>
    <xf numFmtId="0" fontId="9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0</xdr:row>
      <xdr:rowOff>1</xdr:rowOff>
    </xdr:from>
    <xdr:to>
      <xdr:col>10</xdr:col>
      <xdr:colOff>80873</xdr:colOff>
      <xdr:row>3</xdr:row>
      <xdr:rowOff>74041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6" y="1"/>
          <a:ext cx="842872" cy="645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2</xdr:rowOff>
    </xdr:from>
    <xdr:to>
      <xdr:col>10</xdr:col>
      <xdr:colOff>83343</xdr:colOff>
      <xdr:row>2</xdr:row>
      <xdr:rowOff>138113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2"/>
          <a:ext cx="845343" cy="51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24" workbookViewId="0">
      <selection activeCell="F28" sqref="F28"/>
    </sheetView>
  </sheetViews>
  <sheetFormatPr baseColWidth="10" defaultRowHeight="15" x14ac:dyDescent="0.25"/>
  <cols>
    <col min="2" max="2" width="17.28515625" customWidth="1"/>
    <col min="3" max="3" width="22.85546875" bestFit="1" customWidth="1"/>
    <col min="7" max="7" width="15.28515625" customWidth="1"/>
  </cols>
  <sheetData>
    <row r="1" spans="1:14" ht="15.75" x14ac:dyDescent="0.25">
      <c r="A1" s="1" t="s">
        <v>0</v>
      </c>
      <c r="C1" s="2"/>
      <c r="D1" s="3"/>
      <c r="E1" s="3"/>
      <c r="F1" s="3"/>
      <c r="G1" s="3"/>
      <c r="H1" s="3"/>
      <c r="I1" s="3"/>
      <c r="J1" s="2"/>
      <c r="K1" s="2"/>
      <c r="L1" s="2"/>
      <c r="M1" s="4" t="s">
        <v>1</v>
      </c>
      <c r="N1" s="5" t="s">
        <v>2</v>
      </c>
    </row>
    <row r="2" spans="1:14" ht="15.75" x14ac:dyDescent="0.25">
      <c r="A2" s="41" t="s">
        <v>3</v>
      </c>
      <c r="B2" s="41"/>
      <c r="C2" s="41"/>
      <c r="D2" s="41"/>
      <c r="E2" s="41"/>
      <c r="F2" s="41"/>
      <c r="G2" s="41"/>
      <c r="H2" s="6"/>
      <c r="I2" s="7"/>
      <c r="J2" s="2"/>
      <c r="K2" s="2"/>
      <c r="L2" s="2"/>
      <c r="M2" s="4" t="s">
        <v>4</v>
      </c>
      <c r="N2" s="8">
        <v>55</v>
      </c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8">
        <v>96</v>
      </c>
    </row>
    <row r="4" spans="1:14" x14ac:dyDescent="0.25">
      <c r="A4" s="9" t="s">
        <v>6</v>
      </c>
      <c r="B4" s="9"/>
      <c r="C4" s="10"/>
      <c r="D4" s="9" t="s">
        <v>7</v>
      </c>
      <c r="E4" s="11"/>
      <c r="F4" s="12"/>
      <c r="G4" s="3"/>
      <c r="H4" s="3"/>
      <c r="I4" s="3"/>
      <c r="J4" s="2"/>
      <c r="K4" s="2"/>
      <c r="L4" s="2"/>
      <c r="M4" s="4" t="s">
        <v>8</v>
      </c>
      <c r="N4" s="8">
        <v>125</v>
      </c>
    </row>
    <row r="5" spans="1:14" x14ac:dyDescent="0.25">
      <c r="A5" s="5" t="s">
        <v>9</v>
      </c>
      <c r="B5" s="9"/>
      <c r="C5" s="10"/>
      <c r="D5" s="9"/>
      <c r="E5" s="11"/>
      <c r="F5" s="12"/>
      <c r="G5" s="3"/>
      <c r="H5" s="3"/>
      <c r="I5" s="3"/>
      <c r="J5" s="2"/>
      <c r="K5" s="2"/>
      <c r="L5" s="2"/>
      <c r="M5" s="4" t="s">
        <v>10</v>
      </c>
      <c r="N5" s="8">
        <v>22</v>
      </c>
    </row>
    <row r="6" spans="1:14" x14ac:dyDescent="0.25">
      <c r="A6" s="5" t="s">
        <v>11</v>
      </c>
      <c r="B6" s="9"/>
      <c r="C6" s="9"/>
      <c r="D6" s="11"/>
      <c r="E6" s="11"/>
      <c r="F6" s="12"/>
      <c r="G6" s="3"/>
      <c r="H6" s="3"/>
      <c r="I6" s="3"/>
      <c r="J6" s="2"/>
      <c r="K6" s="2"/>
      <c r="L6" s="2"/>
      <c r="M6" s="4" t="s">
        <v>12</v>
      </c>
      <c r="N6" s="8">
        <v>104</v>
      </c>
    </row>
    <row r="7" spans="1:14" x14ac:dyDescent="0.25">
      <c r="A7" s="9" t="s">
        <v>13</v>
      </c>
      <c r="B7" s="9"/>
      <c r="C7" s="9"/>
      <c r="D7" s="13"/>
      <c r="E7" s="11"/>
      <c r="F7" s="11"/>
      <c r="G7" s="13"/>
      <c r="H7" s="13"/>
      <c r="I7" s="13"/>
      <c r="J7" s="13"/>
      <c r="K7" s="13"/>
      <c r="L7" s="13"/>
      <c r="M7" s="4" t="s">
        <v>14</v>
      </c>
      <c r="N7" s="5">
        <v>104</v>
      </c>
    </row>
    <row r="8" spans="1:14" x14ac:dyDescent="0.25">
      <c r="A8" s="9" t="s">
        <v>15</v>
      </c>
      <c r="B8" s="14"/>
      <c r="C8" s="14"/>
      <c r="D8" s="11"/>
      <c r="E8" s="13"/>
      <c r="F8" s="13"/>
      <c r="G8" s="13"/>
      <c r="H8" s="13"/>
      <c r="I8" s="13"/>
      <c r="J8" s="13"/>
      <c r="K8" s="13"/>
      <c r="L8" s="13"/>
      <c r="M8" s="4" t="s">
        <v>16</v>
      </c>
      <c r="N8" s="5">
        <v>32</v>
      </c>
    </row>
    <row r="9" spans="1:14" x14ac:dyDescent="0.25">
      <c r="A9" s="14" t="s">
        <v>17</v>
      </c>
      <c r="B9" s="13"/>
      <c r="C9" s="13"/>
      <c r="D9" s="15"/>
      <c r="E9" s="11"/>
      <c r="G9" s="13"/>
      <c r="H9" s="13"/>
      <c r="I9" s="13"/>
      <c r="J9" s="13"/>
      <c r="K9" s="13"/>
      <c r="L9" s="13"/>
      <c r="M9" s="13"/>
      <c r="N9" s="13"/>
    </row>
    <row r="10" spans="1:14" x14ac:dyDescent="0.25"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A11" s="13"/>
      <c r="B11" s="13"/>
      <c r="C11" s="13"/>
      <c r="F11" s="13"/>
      <c r="G11" s="13"/>
      <c r="H11" s="13"/>
      <c r="J11" s="13"/>
      <c r="K11" s="16" t="s">
        <v>18</v>
      </c>
      <c r="L11" s="17" t="s">
        <v>19</v>
      </c>
      <c r="M11" s="18"/>
      <c r="N11" s="13"/>
    </row>
    <row r="12" spans="1:14" x14ac:dyDescent="0.25">
      <c r="A12" s="19" t="s">
        <v>20</v>
      </c>
      <c r="B12" s="20" t="s">
        <v>21</v>
      </c>
      <c r="C12" s="20" t="s">
        <v>22</v>
      </c>
      <c r="D12" s="19" t="s">
        <v>23</v>
      </c>
      <c r="E12" s="19" t="s">
        <v>24</v>
      </c>
      <c r="F12" s="19" t="s">
        <v>25</v>
      </c>
      <c r="G12" s="19" t="s">
        <v>26</v>
      </c>
      <c r="H12" s="19" t="s">
        <v>27</v>
      </c>
      <c r="I12" s="19" t="s">
        <v>28</v>
      </c>
      <c r="J12" s="19" t="s">
        <v>29</v>
      </c>
      <c r="K12" s="19" t="s">
        <v>30</v>
      </c>
      <c r="L12" s="19" t="s">
        <v>31</v>
      </c>
      <c r="M12" s="21" t="s">
        <v>32</v>
      </c>
      <c r="N12" s="13"/>
    </row>
    <row r="13" spans="1:14" x14ac:dyDescent="0.25">
      <c r="A13" s="22">
        <v>9</v>
      </c>
      <c r="B13" s="23" t="s">
        <v>33</v>
      </c>
      <c r="C13" s="24" t="s">
        <v>34</v>
      </c>
      <c r="D13" s="15">
        <v>44232</v>
      </c>
      <c r="E13" s="25">
        <v>67</v>
      </c>
      <c r="F13" s="15">
        <v>44232</v>
      </c>
      <c r="G13" s="25">
        <v>67</v>
      </c>
      <c r="H13" s="26">
        <v>45758.93</v>
      </c>
      <c r="I13" s="25">
        <v>202.5</v>
      </c>
      <c r="J13" s="27">
        <v>0.95</v>
      </c>
      <c r="K13" s="27">
        <v>27.03</v>
      </c>
      <c r="L13" s="25">
        <v>2743.9</v>
      </c>
      <c r="M13" s="13" t="s">
        <v>35</v>
      </c>
      <c r="N13" s="13"/>
    </row>
    <row r="14" spans="1:14" x14ac:dyDescent="0.25">
      <c r="A14" s="22">
        <v>24</v>
      </c>
      <c r="B14" s="23" t="s">
        <v>36</v>
      </c>
      <c r="C14" s="28" t="s">
        <v>37</v>
      </c>
      <c r="D14" s="15">
        <v>44228.5</v>
      </c>
      <c r="E14" s="25">
        <v>63.5</v>
      </c>
      <c r="F14" s="15">
        <v>44228</v>
      </c>
      <c r="G14" s="25">
        <v>63</v>
      </c>
      <c r="H14" s="26">
        <v>45386.9</v>
      </c>
      <c r="I14" s="25">
        <v>206.25</v>
      </c>
      <c r="J14" s="27">
        <v>0.8</v>
      </c>
      <c r="K14" s="27">
        <v>21.8</v>
      </c>
      <c r="L14" s="25">
        <v>2613.44</v>
      </c>
      <c r="M14" s="13" t="s">
        <v>35</v>
      </c>
      <c r="N14" s="13"/>
    </row>
    <row r="15" spans="1:14" x14ac:dyDescent="0.25">
      <c r="A15" s="22">
        <v>1</v>
      </c>
      <c r="B15" s="23" t="s">
        <v>38</v>
      </c>
      <c r="C15" s="28" t="s">
        <v>39</v>
      </c>
      <c r="D15" s="15">
        <v>44231.25</v>
      </c>
      <c r="E15" s="25">
        <v>66.25</v>
      </c>
      <c r="F15" s="15">
        <v>44233</v>
      </c>
      <c r="G15" s="25">
        <v>68</v>
      </c>
      <c r="H15" s="26">
        <v>44270.83</v>
      </c>
      <c r="I15" s="25">
        <v>182.5</v>
      </c>
      <c r="J15" s="27">
        <v>0.91</v>
      </c>
      <c r="K15" s="27">
        <v>24.8</v>
      </c>
      <c r="L15" s="25">
        <v>2319.0700000000002</v>
      </c>
      <c r="M15" s="13" t="s">
        <v>40</v>
      </c>
      <c r="N15" s="13"/>
    </row>
    <row r="16" spans="1:14" x14ac:dyDescent="0.25">
      <c r="A16" s="22">
        <v>26</v>
      </c>
      <c r="B16" s="23" t="s">
        <v>41</v>
      </c>
      <c r="C16" s="28" t="s">
        <v>42</v>
      </c>
      <c r="D16" s="15">
        <v>44231.25</v>
      </c>
      <c r="E16" s="25">
        <v>66.25</v>
      </c>
      <c r="F16" s="15">
        <v>44228.25</v>
      </c>
      <c r="G16" s="25">
        <v>63.25</v>
      </c>
      <c r="H16" s="26">
        <v>45014.879999999997</v>
      </c>
      <c r="I16" s="25">
        <v>202.5</v>
      </c>
      <c r="J16" s="27">
        <v>0.84</v>
      </c>
      <c r="K16" s="27">
        <v>24.63</v>
      </c>
      <c r="L16" s="25">
        <v>2139.88</v>
      </c>
      <c r="M16" s="13" t="s">
        <v>43</v>
      </c>
      <c r="N16" s="13"/>
    </row>
    <row r="17" spans="1:14" x14ac:dyDescent="0.25">
      <c r="A17" s="22">
        <v>11</v>
      </c>
      <c r="B17" s="23" t="s">
        <v>44</v>
      </c>
      <c r="C17" s="24" t="s">
        <v>45</v>
      </c>
      <c r="D17" s="15">
        <v>44235</v>
      </c>
      <c r="E17" s="25">
        <v>70</v>
      </c>
      <c r="F17" s="15">
        <v>44232.5</v>
      </c>
      <c r="G17" s="25">
        <v>67.5</v>
      </c>
      <c r="H17" s="26">
        <v>43526.79</v>
      </c>
      <c r="I17" s="25">
        <v>201.25</v>
      </c>
      <c r="J17" s="27">
        <v>0.85</v>
      </c>
      <c r="K17" s="27">
        <v>25.48</v>
      </c>
      <c r="L17" s="25">
        <v>2051.9299999999998</v>
      </c>
      <c r="M17" s="13" t="s">
        <v>46</v>
      </c>
      <c r="N17" s="13"/>
    </row>
    <row r="18" spans="1:14" x14ac:dyDescent="0.25">
      <c r="A18" s="22">
        <v>19</v>
      </c>
      <c r="B18" s="23" t="s">
        <v>100</v>
      </c>
      <c r="C18" s="24" t="s">
        <v>47</v>
      </c>
      <c r="D18" s="15">
        <v>44235.25</v>
      </c>
      <c r="E18" s="25">
        <v>70.25</v>
      </c>
      <c r="F18" s="15">
        <v>44235.5</v>
      </c>
      <c r="G18" s="25">
        <v>70.5</v>
      </c>
      <c r="H18" s="26">
        <v>45758.93</v>
      </c>
      <c r="I18" s="25">
        <v>205</v>
      </c>
      <c r="J18" s="27">
        <v>0.79</v>
      </c>
      <c r="K18" s="27">
        <v>24.73</v>
      </c>
      <c r="L18" s="25">
        <v>2028</v>
      </c>
      <c r="M18" s="13" t="s">
        <v>46</v>
      </c>
      <c r="N18" s="13"/>
    </row>
    <row r="19" spans="1:14" x14ac:dyDescent="0.25">
      <c r="A19" s="22">
        <v>10</v>
      </c>
      <c r="B19" s="23" t="s">
        <v>33</v>
      </c>
      <c r="C19" s="24" t="s">
        <v>48</v>
      </c>
      <c r="D19" s="15">
        <v>44230</v>
      </c>
      <c r="E19" s="25">
        <v>65</v>
      </c>
      <c r="F19" s="15">
        <v>44231.75</v>
      </c>
      <c r="G19" s="25">
        <v>66.75</v>
      </c>
      <c r="H19" s="26">
        <v>43898.81</v>
      </c>
      <c r="I19" s="25">
        <v>183.75</v>
      </c>
      <c r="J19" s="27">
        <v>0.83</v>
      </c>
      <c r="K19" s="27">
        <v>25.88</v>
      </c>
      <c r="L19" s="25">
        <v>1983.92</v>
      </c>
      <c r="M19" s="13" t="s">
        <v>49</v>
      </c>
      <c r="N19" s="13"/>
    </row>
    <row r="20" spans="1:14" x14ac:dyDescent="0.25">
      <c r="A20" s="22">
        <v>8</v>
      </c>
      <c r="B20" s="23" t="s">
        <v>33</v>
      </c>
      <c r="C20" s="24" t="s">
        <v>50</v>
      </c>
      <c r="D20" s="15">
        <v>44232.75</v>
      </c>
      <c r="E20" s="25">
        <v>67.75</v>
      </c>
      <c r="F20" s="15">
        <v>44235.5</v>
      </c>
      <c r="G20" s="25">
        <v>70.5</v>
      </c>
      <c r="H20" s="26">
        <v>43898.81</v>
      </c>
      <c r="I20" s="25">
        <v>205</v>
      </c>
      <c r="J20" s="27">
        <v>0.74</v>
      </c>
      <c r="K20" s="27">
        <v>24.13</v>
      </c>
      <c r="L20" s="25">
        <v>1914.96</v>
      </c>
      <c r="M20" s="13" t="s">
        <v>51</v>
      </c>
      <c r="N20" s="13"/>
    </row>
    <row r="21" spans="1:14" x14ac:dyDescent="0.25">
      <c r="A21" s="22">
        <v>20</v>
      </c>
      <c r="B21" s="23" t="s">
        <v>100</v>
      </c>
      <c r="C21" s="24" t="s">
        <v>52</v>
      </c>
      <c r="D21" s="15">
        <v>44236.5</v>
      </c>
      <c r="E21" s="25">
        <v>71.5</v>
      </c>
      <c r="F21" s="15">
        <v>44232.75</v>
      </c>
      <c r="G21" s="25">
        <v>67.75</v>
      </c>
      <c r="H21" s="26">
        <v>43898.81</v>
      </c>
      <c r="I21" s="25">
        <v>196.25</v>
      </c>
      <c r="J21" s="27">
        <v>0.72</v>
      </c>
      <c r="K21" s="27">
        <v>23.98</v>
      </c>
      <c r="L21" s="25">
        <v>1858.02</v>
      </c>
      <c r="M21" s="13" t="s">
        <v>53</v>
      </c>
      <c r="N21" s="13"/>
    </row>
    <row r="22" spans="1:14" x14ac:dyDescent="0.25">
      <c r="A22" s="22">
        <v>4</v>
      </c>
      <c r="B22" s="23" t="s">
        <v>38</v>
      </c>
      <c r="C22" s="24" t="s">
        <v>54</v>
      </c>
      <c r="D22" s="15">
        <v>44235.25</v>
      </c>
      <c r="E22" s="25">
        <v>70.25</v>
      </c>
      <c r="F22" s="15">
        <v>44235.5</v>
      </c>
      <c r="G22" s="25">
        <v>70.5</v>
      </c>
      <c r="H22" s="26">
        <v>43154.76</v>
      </c>
      <c r="I22" s="25">
        <v>185</v>
      </c>
      <c r="J22" s="27">
        <v>0.66</v>
      </c>
      <c r="K22" s="27">
        <v>25.08</v>
      </c>
      <c r="L22" s="25">
        <v>1780.88</v>
      </c>
      <c r="M22" s="13" t="s">
        <v>55</v>
      </c>
      <c r="N22" s="13"/>
    </row>
    <row r="23" spans="1:14" x14ac:dyDescent="0.25">
      <c r="A23" s="22">
        <v>27</v>
      </c>
      <c r="B23" s="23" t="s">
        <v>41</v>
      </c>
      <c r="C23" s="28" t="s">
        <v>56</v>
      </c>
      <c r="D23" s="15">
        <v>44232.5</v>
      </c>
      <c r="E23" s="25">
        <v>67.5</v>
      </c>
      <c r="F23" s="15">
        <v>44231.5</v>
      </c>
      <c r="G23" s="25">
        <v>66.5</v>
      </c>
      <c r="H23" s="26">
        <v>45014.879999999997</v>
      </c>
      <c r="I23" s="25">
        <v>203.75</v>
      </c>
      <c r="J23" s="27">
        <v>0.64</v>
      </c>
      <c r="K23" s="27">
        <v>23.68</v>
      </c>
      <c r="L23" s="25">
        <v>1770.91</v>
      </c>
      <c r="M23" s="13" t="s">
        <v>57</v>
      </c>
      <c r="N23" s="13"/>
    </row>
    <row r="24" spans="1:14" x14ac:dyDescent="0.25">
      <c r="A24" s="22">
        <v>5</v>
      </c>
      <c r="B24" s="23" t="s">
        <v>38</v>
      </c>
      <c r="C24" s="24" t="s">
        <v>58</v>
      </c>
      <c r="D24" s="15">
        <v>44236</v>
      </c>
      <c r="E24" s="25">
        <v>71</v>
      </c>
      <c r="F24" s="15">
        <v>44236</v>
      </c>
      <c r="G24" s="25">
        <v>71</v>
      </c>
      <c r="H24" s="26">
        <v>44642.86</v>
      </c>
      <c r="I24" s="25">
        <v>198.75</v>
      </c>
      <c r="J24" s="27">
        <v>0.64</v>
      </c>
      <c r="K24" s="27">
        <v>26.48</v>
      </c>
      <c r="L24" s="25">
        <v>1754.97</v>
      </c>
      <c r="M24" s="13" t="s">
        <v>59</v>
      </c>
      <c r="N24" s="13"/>
    </row>
    <row r="25" spans="1:14" x14ac:dyDescent="0.25">
      <c r="A25" s="22">
        <v>7</v>
      </c>
      <c r="B25" s="23" t="s">
        <v>38</v>
      </c>
      <c r="C25" s="24" t="s">
        <v>60</v>
      </c>
      <c r="D25" s="15">
        <v>44235</v>
      </c>
      <c r="E25" s="25">
        <v>70</v>
      </c>
      <c r="F25" s="15">
        <v>44235</v>
      </c>
      <c r="G25" s="25">
        <v>70</v>
      </c>
      <c r="H25" s="26">
        <v>43526.79</v>
      </c>
      <c r="I25" s="25">
        <v>183.75</v>
      </c>
      <c r="J25" s="27">
        <v>0.62</v>
      </c>
      <c r="K25" s="27">
        <v>24.53</v>
      </c>
      <c r="L25" s="25">
        <v>1721.58</v>
      </c>
      <c r="M25" s="13" t="s">
        <v>59</v>
      </c>
      <c r="N25" s="13"/>
    </row>
    <row r="26" spans="1:14" x14ac:dyDescent="0.25">
      <c r="A26" s="22">
        <v>23</v>
      </c>
      <c r="B26" s="23" t="s">
        <v>36</v>
      </c>
      <c r="C26" s="28" t="s">
        <v>61</v>
      </c>
      <c r="D26" s="15">
        <v>44230</v>
      </c>
      <c r="E26" s="25">
        <v>65</v>
      </c>
      <c r="F26" s="15">
        <v>44231.75</v>
      </c>
      <c r="G26" s="25">
        <v>66.75</v>
      </c>
      <c r="H26" s="26">
        <v>44270.83</v>
      </c>
      <c r="I26" s="25">
        <v>183.75</v>
      </c>
      <c r="J26" s="27">
        <v>0.47</v>
      </c>
      <c r="K26" s="27">
        <v>23.23</v>
      </c>
      <c r="L26" s="25">
        <v>1702.43</v>
      </c>
      <c r="M26" s="13" t="s">
        <v>62</v>
      </c>
      <c r="N26" s="13"/>
    </row>
    <row r="27" spans="1:14" x14ac:dyDescent="0.25">
      <c r="A27" s="22">
        <v>18</v>
      </c>
      <c r="B27" s="23" t="s">
        <v>100</v>
      </c>
      <c r="C27" s="24" t="s">
        <v>63</v>
      </c>
      <c r="D27" s="15">
        <v>44236</v>
      </c>
      <c r="E27" s="25">
        <v>71</v>
      </c>
      <c r="F27" s="15">
        <v>44236</v>
      </c>
      <c r="G27" s="25">
        <v>71</v>
      </c>
      <c r="H27" s="26">
        <v>44642.86</v>
      </c>
      <c r="I27" s="25">
        <v>207.5</v>
      </c>
      <c r="J27" s="27">
        <v>0.61</v>
      </c>
      <c r="K27" s="27">
        <v>24.78</v>
      </c>
      <c r="L27" s="25">
        <v>1622.58</v>
      </c>
      <c r="M27" s="13" t="s">
        <v>64</v>
      </c>
      <c r="N27" s="13"/>
    </row>
    <row r="28" spans="1:14" x14ac:dyDescent="0.25">
      <c r="A28" s="22">
        <v>2</v>
      </c>
      <c r="B28" s="23" t="s">
        <v>38</v>
      </c>
      <c r="C28" s="24" t="s">
        <v>65</v>
      </c>
      <c r="D28" s="15">
        <v>44231.75</v>
      </c>
      <c r="E28" s="25">
        <v>66.75</v>
      </c>
      <c r="F28" s="15">
        <v>44232.5</v>
      </c>
      <c r="G28" s="25">
        <v>67.5</v>
      </c>
      <c r="H28" s="26">
        <v>44642.86</v>
      </c>
      <c r="I28" s="25">
        <v>188.75</v>
      </c>
      <c r="J28" s="27">
        <v>0.51</v>
      </c>
      <c r="K28" s="27">
        <v>24.75</v>
      </c>
      <c r="L28" s="25">
        <v>1561.77</v>
      </c>
      <c r="M28" s="13" t="s">
        <v>66</v>
      </c>
      <c r="N28" s="13"/>
    </row>
    <row r="29" spans="1:14" x14ac:dyDescent="0.25">
      <c r="A29" s="22">
        <v>6</v>
      </c>
      <c r="B29" s="23" t="s">
        <v>38</v>
      </c>
      <c r="C29" s="24" t="s">
        <v>67</v>
      </c>
      <c r="D29" s="15">
        <v>44230.25</v>
      </c>
      <c r="E29" s="25">
        <v>65.25</v>
      </c>
      <c r="F29" s="15">
        <v>44232.5</v>
      </c>
      <c r="G29" s="25">
        <v>67.5</v>
      </c>
      <c r="H29" s="26">
        <v>45014.879999999997</v>
      </c>
      <c r="I29" s="25">
        <v>198.75</v>
      </c>
      <c r="J29" s="27">
        <v>0.54</v>
      </c>
      <c r="K29" s="27">
        <v>25.15</v>
      </c>
      <c r="L29" s="25">
        <v>1522.06</v>
      </c>
      <c r="M29" s="13" t="s">
        <v>68</v>
      </c>
      <c r="N29" s="13"/>
    </row>
    <row r="30" spans="1:14" x14ac:dyDescent="0.25">
      <c r="A30" s="22">
        <v>3</v>
      </c>
      <c r="B30" s="23" t="s">
        <v>38</v>
      </c>
      <c r="C30" s="24" t="s">
        <v>69</v>
      </c>
      <c r="D30" s="15">
        <v>44236</v>
      </c>
      <c r="E30" s="25">
        <v>71</v>
      </c>
      <c r="F30" s="15">
        <v>44236</v>
      </c>
      <c r="G30" s="25">
        <v>71</v>
      </c>
      <c r="H30" s="26">
        <v>44642.86</v>
      </c>
      <c r="I30" s="25">
        <v>193.75</v>
      </c>
      <c r="J30" s="27">
        <v>0.42</v>
      </c>
      <c r="K30" s="27">
        <v>24.48</v>
      </c>
      <c r="L30" s="25">
        <v>1452.34</v>
      </c>
      <c r="M30" s="13" t="s">
        <v>70</v>
      </c>
      <c r="N30" s="13"/>
    </row>
    <row r="31" spans="1:14" x14ac:dyDescent="0.25">
      <c r="A31" s="22">
        <v>21</v>
      </c>
      <c r="B31" s="23" t="s">
        <v>71</v>
      </c>
      <c r="C31" s="28" t="s">
        <v>72</v>
      </c>
      <c r="D31" s="15">
        <v>44235.5</v>
      </c>
      <c r="E31" s="25">
        <v>70.5</v>
      </c>
      <c r="F31" s="15">
        <v>44235.5</v>
      </c>
      <c r="G31" s="25">
        <v>70.5</v>
      </c>
      <c r="H31" s="26">
        <v>45386.9</v>
      </c>
      <c r="I31" s="25">
        <v>183.75</v>
      </c>
      <c r="J31" s="27">
        <v>0.52</v>
      </c>
      <c r="K31" s="27">
        <v>24.9</v>
      </c>
      <c r="L31" s="25">
        <v>1407.14</v>
      </c>
      <c r="M31" s="13" t="s">
        <v>70</v>
      </c>
      <c r="N31" s="13"/>
    </row>
    <row r="32" spans="1:14" x14ac:dyDescent="0.25">
      <c r="A32" s="22">
        <v>13</v>
      </c>
      <c r="B32" s="23" t="s">
        <v>44</v>
      </c>
      <c r="C32" s="24" t="s">
        <v>73</v>
      </c>
      <c r="D32" s="15">
        <v>44235.75</v>
      </c>
      <c r="E32" s="25">
        <v>70.75</v>
      </c>
      <c r="F32" s="15">
        <v>44233.75</v>
      </c>
      <c r="G32" s="25">
        <v>68.75</v>
      </c>
      <c r="H32" s="26">
        <v>43154.76</v>
      </c>
      <c r="I32" s="25">
        <v>195</v>
      </c>
      <c r="J32" s="27">
        <v>0.48</v>
      </c>
      <c r="K32" s="27">
        <v>25.23</v>
      </c>
      <c r="L32" s="25">
        <v>1302.74</v>
      </c>
      <c r="M32" s="13" t="s">
        <v>74</v>
      </c>
      <c r="N32" s="13"/>
    </row>
    <row r="33" spans="1:14" x14ac:dyDescent="0.25">
      <c r="A33" s="22">
        <v>22</v>
      </c>
      <c r="B33" s="23" t="s">
        <v>75</v>
      </c>
      <c r="C33" s="28" t="s">
        <v>101</v>
      </c>
      <c r="D33" s="15">
        <v>44236.25</v>
      </c>
      <c r="E33" s="25">
        <v>71.25</v>
      </c>
      <c r="F33" s="15">
        <v>44236.25</v>
      </c>
      <c r="G33" s="25">
        <v>71.25</v>
      </c>
      <c r="H33" s="26">
        <v>44642.86</v>
      </c>
      <c r="I33" s="25">
        <v>192.5</v>
      </c>
      <c r="J33" s="27">
        <v>0.36</v>
      </c>
      <c r="K33" s="27">
        <v>25.43</v>
      </c>
      <c r="L33" s="25">
        <v>1033.48</v>
      </c>
      <c r="M33" s="13" t="s">
        <v>76</v>
      </c>
      <c r="N33" s="13"/>
    </row>
    <row r="34" spans="1:14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 t="s">
        <v>77</v>
      </c>
      <c r="N34" s="13"/>
    </row>
    <row r="35" spans="1:14" x14ac:dyDescent="0.25">
      <c r="A35" s="13"/>
      <c r="B35" s="13"/>
      <c r="C35" s="29" t="s">
        <v>78</v>
      </c>
      <c r="D35" s="30">
        <f t="shared" ref="D35:I35" si="0">AVERAGE(D13:D33)</f>
        <v>44233.464285714283</v>
      </c>
      <c r="E35" s="31">
        <f t="shared" si="0"/>
        <v>68.464285714285708</v>
      </c>
      <c r="F35" s="30">
        <f t="shared" si="0"/>
        <v>44233.404761904763</v>
      </c>
      <c r="G35" s="31">
        <f t="shared" si="0"/>
        <v>68.404761904761898</v>
      </c>
      <c r="H35" s="31">
        <f t="shared" si="0"/>
        <v>44483.41857142857</v>
      </c>
      <c r="I35" s="31">
        <f t="shared" si="0"/>
        <v>195.23809523809524</v>
      </c>
      <c r="J35" s="32">
        <f t="shared" ref="J35:K35" si="1">AVERAGE(J13:J33)</f>
        <v>0.66190476190476188</v>
      </c>
      <c r="K35" s="32">
        <f t="shared" si="1"/>
        <v>24.770476190476188</v>
      </c>
      <c r="L35" s="31">
        <f>AVERAGE(L13:L33)</f>
        <v>1823.1428571428576</v>
      </c>
      <c r="M35" s="13"/>
      <c r="N35" s="13"/>
    </row>
    <row r="36" spans="1:14" x14ac:dyDescent="0.25">
      <c r="A36" s="13"/>
      <c r="B36" s="13"/>
      <c r="C36" s="29" t="s">
        <v>79</v>
      </c>
      <c r="D36" s="32"/>
      <c r="E36" s="32">
        <v>0.68</v>
      </c>
      <c r="F36" s="32"/>
      <c r="G36" s="32">
        <v>0.77</v>
      </c>
      <c r="H36" s="32">
        <v>1728.75</v>
      </c>
      <c r="I36" s="32">
        <v>5.64</v>
      </c>
      <c r="J36" s="32">
        <v>8.4000000000000005E-2</v>
      </c>
      <c r="K36" s="32">
        <v>0.66</v>
      </c>
      <c r="L36" s="32">
        <v>157.97</v>
      </c>
    </row>
    <row r="37" spans="1:14" x14ac:dyDescent="0.25">
      <c r="A37" s="13"/>
      <c r="B37" s="13"/>
      <c r="C37" s="29" t="s">
        <v>80</v>
      </c>
      <c r="D37" s="32"/>
      <c r="E37" s="32">
        <v>0.71</v>
      </c>
      <c r="F37" s="32"/>
      <c r="G37" s="32">
        <v>0.8</v>
      </c>
      <c r="H37" s="32">
        <v>2.75</v>
      </c>
      <c r="I37" s="32">
        <v>2.0499999999999998</v>
      </c>
      <c r="J37" s="32">
        <v>9.01</v>
      </c>
      <c r="K37" s="32">
        <v>1.9</v>
      </c>
      <c r="L37" s="32">
        <v>6.13</v>
      </c>
    </row>
    <row r="38" spans="1:14" x14ac:dyDescent="0.25">
      <c r="A38" s="13"/>
      <c r="B38" s="13"/>
      <c r="C38" s="33" t="s">
        <v>81</v>
      </c>
      <c r="D38" s="30">
        <f t="shared" ref="D38:I38" si="2">MAX(D13:D33)</f>
        <v>44236.5</v>
      </c>
      <c r="E38" s="31">
        <f t="shared" si="2"/>
        <v>71.5</v>
      </c>
      <c r="F38" s="30">
        <f t="shared" si="2"/>
        <v>44236.25</v>
      </c>
      <c r="G38" s="31">
        <f t="shared" si="2"/>
        <v>71.25</v>
      </c>
      <c r="H38" s="31">
        <f t="shared" si="2"/>
        <v>45758.93</v>
      </c>
      <c r="I38" s="31">
        <f t="shared" si="2"/>
        <v>207.5</v>
      </c>
      <c r="J38" s="32">
        <f t="shared" ref="J38:K38" si="3">MAX(J13:J33)</f>
        <v>0.95</v>
      </c>
      <c r="K38" s="32">
        <f t="shared" si="3"/>
        <v>27.03</v>
      </c>
      <c r="L38" s="31">
        <f>MAX(L13:L33)</f>
        <v>2743.9</v>
      </c>
    </row>
    <row r="39" spans="1:14" x14ac:dyDescent="0.25">
      <c r="A39" s="13"/>
      <c r="B39" s="13"/>
      <c r="C39" s="33" t="s">
        <v>82</v>
      </c>
      <c r="D39" s="30">
        <f t="shared" ref="D39:I39" si="4">MIN(D13:D33)</f>
        <v>44228.5</v>
      </c>
      <c r="E39" s="31">
        <f t="shared" si="4"/>
        <v>63.5</v>
      </c>
      <c r="F39" s="30">
        <f t="shared" si="4"/>
        <v>44228</v>
      </c>
      <c r="G39" s="31">
        <f t="shared" si="4"/>
        <v>63</v>
      </c>
      <c r="H39" s="31">
        <f t="shared" si="4"/>
        <v>43154.76</v>
      </c>
      <c r="I39" s="31">
        <f t="shared" si="4"/>
        <v>182.5</v>
      </c>
      <c r="J39" s="32">
        <f t="shared" ref="J39:K39" si="5">MIN(J13:J33)</f>
        <v>0.36</v>
      </c>
      <c r="K39" s="32">
        <f t="shared" si="5"/>
        <v>21.8</v>
      </c>
      <c r="L39" s="31">
        <f>MIN(L13:L33)</f>
        <v>1033.48</v>
      </c>
    </row>
    <row r="40" spans="1:14" x14ac:dyDescent="0.25">
      <c r="A40" s="13"/>
      <c r="B40" s="13"/>
      <c r="C40" s="13"/>
      <c r="D40" s="13"/>
      <c r="E40" s="34" t="s">
        <v>83</v>
      </c>
      <c r="F40" s="34"/>
      <c r="G40" s="34" t="s">
        <v>83</v>
      </c>
      <c r="H40" s="34" t="s">
        <v>84</v>
      </c>
      <c r="I40" s="34" t="s">
        <v>83</v>
      </c>
      <c r="J40" s="34" t="s">
        <v>83</v>
      </c>
      <c r="K40" s="34" t="s">
        <v>83</v>
      </c>
      <c r="L40" s="34" t="s">
        <v>83</v>
      </c>
    </row>
    <row r="41" spans="1:14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4" x14ac:dyDescent="0.25">
      <c r="A42" s="13"/>
      <c r="B42" s="42" t="s">
        <v>85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4" x14ac:dyDescent="0.25">
      <c r="A43" s="13"/>
      <c r="B43" s="42" t="s">
        <v>86</v>
      </c>
      <c r="C43" s="42"/>
      <c r="D43" s="42"/>
      <c r="E43" s="42"/>
      <c r="F43" s="42"/>
      <c r="G43" s="43"/>
      <c r="H43" s="43"/>
      <c r="I43" s="43"/>
      <c r="J43" s="9"/>
      <c r="K43" s="9"/>
      <c r="L43" s="9"/>
    </row>
    <row r="44" spans="1:14" x14ac:dyDescent="0.25">
      <c r="A44" s="13"/>
      <c r="B44" s="42" t="s">
        <v>87</v>
      </c>
      <c r="C44" s="42"/>
      <c r="D44" s="42"/>
      <c r="E44" s="42"/>
      <c r="F44" s="14"/>
      <c r="G44" s="9"/>
      <c r="H44" s="9"/>
      <c r="I44" s="9"/>
      <c r="J44" s="9"/>
      <c r="K44" s="9"/>
      <c r="L44" s="9"/>
    </row>
    <row r="45" spans="1:14" x14ac:dyDescent="0.25">
      <c r="A45" s="13"/>
      <c r="B45" s="9" t="s">
        <v>88</v>
      </c>
      <c r="C45" s="35"/>
      <c r="D45" s="14"/>
      <c r="E45" s="14"/>
      <c r="F45" s="14"/>
      <c r="G45" s="9"/>
      <c r="H45" s="9"/>
      <c r="I45" s="9"/>
      <c r="J45" s="9"/>
      <c r="K45" s="9"/>
      <c r="L45" s="9"/>
    </row>
  </sheetData>
  <mergeCells count="4">
    <mergeCell ref="A2:G2"/>
    <mergeCell ref="B42:L42"/>
    <mergeCell ref="B43:I43"/>
    <mergeCell ref="B44:E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C8" workbookViewId="0">
      <selection activeCell="Q20" sqref="Q20"/>
    </sheetView>
  </sheetViews>
  <sheetFormatPr baseColWidth="10" defaultRowHeight="15" x14ac:dyDescent="0.25"/>
  <cols>
    <col min="3" max="3" width="22" bestFit="1" customWidth="1"/>
  </cols>
  <sheetData>
    <row r="1" spans="1:14" ht="15.75" x14ac:dyDescent="0.25">
      <c r="A1" s="1" t="s">
        <v>0</v>
      </c>
      <c r="C1" s="2"/>
      <c r="D1" s="3"/>
      <c r="E1" s="3"/>
      <c r="F1" s="3"/>
      <c r="G1" s="3"/>
      <c r="H1" s="3"/>
      <c r="I1" s="3"/>
      <c r="J1" s="2"/>
      <c r="K1" s="2"/>
      <c r="L1" s="2"/>
      <c r="M1" s="4"/>
      <c r="N1" s="5"/>
    </row>
    <row r="2" spans="1:14" ht="15.75" x14ac:dyDescent="0.25">
      <c r="A2" s="41" t="s">
        <v>89</v>
      </c>
      <c r="B2" s="41"/>
      <c r="C2" s="41"/>
      <c r="D2" s="41"/>
      <c r="E2" s="41"/>
      <c r="F2" s="41"/>
      <c r="G2" s="41"/>
      <c r="H2" s="6"/>
      <c r="I2" s="7"/>
      <c r="J2" s="2"/>
      <c r="K2" s="2"/>
      <c r="L2" s="2"/>
      <c r="M2" s="4"/>
      <c r="N2" s="8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8"/>
    </row>
    <row r="4" spans="1:14" x14ac:dyDescent="0.25">
      <c r="A4" s="9" t="s">
        <v>6</v>
      </c>
      <c r="B4" s="9"/>
      <c r="C4" s="10"/>
      <c r="D4" s="9" t="s">
        <v>7</v>
      </c>
      <c r="E4" s="11"/>
      <c r="F4" s="12"/>
      <c r="G4" s="3"/>
      <c r="H4" s="3"/>
      <c r="I4" s="3"/>
      <c r="J4" s="2"/>
      <c r="K4" s="2"/>
      <c r="L4" s="2"/>
      <c r="M4" s="4"/>
      <c r="N4" s="8"/>
    </row>
    <row r="5" spans="1:14" x14ac:dyDescent="0.25">
      <c r="A5" s="5" t="s">
        <v>9</v>
      </c>
      <c r="B5" s="9"/>
      <c r="C5" s="10"/>
      <c r="D5" s="9"/>
      <c r="E5" s="11"/>
      <c r="F5" s="12"/>
      <c r="G5" s="3"/>
      <c r="H5" s="3"/>
      <c r="I5" s="3"/>
      <c r="J5" s="2"/>
      <c r="K5" s="2"/>
      <c r="L5" s="2"/>
      <c r="M5" s="4"/>
      <c r="N5" s="8"/>
    </row>
    <row r="6" spans="1:14" x14ac:dyDescent="0.25">
      <c r="A6" s="5" t="s">
        <v>11</v>
      </c>
      <c r="B6" s="9"/>
      <c r="C6" s="9"/>
      <c r="D6" s="11"/>
      <c r="E6" s="11"/>
      <c r="F6" s="12"/>
      <c r="G6" s="3"/>
      <c r="H6" s="3"/>
      <c r="I6" s="3"/>
      <c r="J6" s="2"/>
      <c r="K6" s="2"/>
      <c r="L6" s="2"/>
      <c r="M6" s="4"/>
      <c r="N6" s="8"/>
    </row>
    <row r="7" spans="1:14" x14ac:dyDescent="0.25">
      <c r="A7" s="9" t="s">
        <v>13</v>
      </c>
      <c r="B7" s="9"/>
      <c r="C7" s="9"/>
      <c r="D7" s="13"/>
      <c r="E7" s="11"/>
      <c r="F7" s="11"/>
      <c r="G7" s="13"/>
      <c r="H7" s="13"/>
      <c r="I7" s="13"/>
      <c r="J7" s="13"/>
      <c r="K7" s="13"/>
      <c r="L7" s="13"/>
      <c r="M7" s="4"/>
      <c r="N7" s="5"/>
    </row>
    <row r="8" spans="1:14" x14ac:dyDescent="0.25">
      <c r="A8" s="9" t="s">
        <v>15</v>
      </c>
      <c r="B8" s="14"/>
      <c r="C8" s="14"/>
      <c r="D8" s="11"/>
      <c r="E8" s="13"/>
      <c r="F8" s="13"/>
      <c r="G8" s="13"/>
      <c r="H8" s="13"/>
      <c r="I8" s="13"/>
      <c r="J8" s="13"/>
      <c r="K8" s="13"/>
      <c r="L8" s="13"/>
      <c r="M8" s="4"/>
      <c r="N8" s="5"/>
    </row>
    <row r="9" spans="1:14" x14ac:dyDescent="0.25">
      <c r="A9" s="14" t="s">
        <v>90</v>
      </c>
      <c r="B9" s="13"/>
      <c r="C9" s="13"/>
      <c r="D9" s="15"/>
      <c r="E9" s="11"/>
      <c r="G9" s="13"/>
      <c r="H9" s="13"/>
      <c r="I9" s="13"/>
      <c r="J9" s="13"/>
      <c r="K9" s="13"/>
      <c r="L9" s="13"/>
      <c r="M9" s="13"/>
      <c r="N9" s="13"/>
    </row>
    <row r="10" spans="1:14" x14ac:dyDescent="0.25"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A11" s="13"/>
      <c r="B11" s="13"/>
      <c r="C11" s="13"/>
      <c r="F11" s="13"/>
      <c r="G11" s="13"/>
      <c r="H11" s="13"/>
      <c r="J11" s="13"/>
      <c r="K11" s="16" t="s">
        <v>18</v>
      </c>
      <c r="L11" s="17" t="s">
        <v>19</v>
      </c>
      <c r="M11" s="18"/>
      <c r="N11" s="13"/>
    </row>
    <row r="12" spans="1:14" x14ac:dyDescent="0.25">
      <c r="A12" s="19" t="s">
        <v>20</v>
      </c>
      <c r="B12" s="20" t="s">
        <v>21</v>
      </c>
      <c r="C12" s="20" t="s">
        <v>22</v>
      </c>
      <c r="D12" s="19" t="s">
        <v>23</v>
      </c>
      <c r="E12" s="19" t="s">
        <v>24</v>
      </c>
      <c r="F12" s="19" t="s">
        <v>25</v>
      </c>
      <c r="G12" s="19" t="s">
        <v>26</v>
      </c>
      <c r="H12" s="19" t="s">
        <v>27</v>
      </c>
      <c r="I12" s="19" t="s">
        <v>28</v>
      </c>
      <c r="J12" s="19" t="s">
        <v>29</v>
      </c>
      <c r="K12" s="19" t="s">
        <v>30</v>
      </c>
      <c r="L12" s="19" t="s">
        <v>31</v>
      </c>
      <c r="M12" s="21" t="s">
        <v>32</v>
      </c>
      <c r="N12" s="13"/>
    </row>
    <row r="13" spans="1:14" x14ac:dyDescent="0.25">
      <c r="A13" s="36">
        <v>14</v>
      </c>
      <c r="B13" s="23" t="s">
        <v>96</v>
      </c>
      <c r="C13" s="24" t="s">
        <v>97</v>
      </c>
      <c r="D13" s="37">
        <v>44231.5</v>
      </c>
      <c r="E13" s="26">
        <v>66.5</v>
      </c>
      <c r="F13" s="37">
        <v>44226.75</v>
      </c>
      <c r="G13" s="26">
        <v>61.75</v>
      </c>
      <c r="H13" s="26">
        <v>74032.740000000005</v>
      </c>
      <c r="I13" s="26">
        <v>263.75</v>
      </c>
      <c r="J13" s="38">
        <v>1.02</v>
      </c>
      <c r="K13" s="38">
        <v>25.55</v>
      </c>
      <c r="L13" s="26">
        <v>14777.07</v>
      </c>
      <c r="M13" t="s">
        <v>93</v>
      </c>
    </row>
    <row r="14" spans="1:14" x14ac:dyDescent="0.25">
      <c r="A14" s="36">
        <v>3</v>
      </c>
      <c r="B14" s="23" t="s">
        <v>38</v>
      </c>
      <c r="C14" s="39" t="s">
        <v>69</v>
      </c>
      <c r="D14" s="37">
        <v>44232.75</v>
      </c>
      <c r="E14" s="26">
        <v>67.75</v>
      </c>
      <c r="F14" s="37">
        <v>44233.75</v>
      </c>
      <c r="G14" s="26">
        <v>68.75</v>
      </c>
      <c r="H14" s="26">
        <v>71800.600000000006</v>
      </c>
      <c r="I14" s="26">
        <v>287.5</v>
      </c>
      <c r="J14" s="38">
        <v>1.56</v>
      </c>
      <c r="K14" s="38">
        <v>25.53</v>
      </c>
      <c r="L14" s="26">
        <v>14758.99</v>
      </c>
      <c r="M14" t="s">
        <v>93</v>
      </c>
    </row>
    <row r="15" spans="1:14" x14ac:dyDescent="0.25">
      <c r="A15" s="36">
        <v>5</v>
      </c>
      <c r="B15" s="23" t="s">
        <v>38</v>
      </c>
      <c r="C15" s="39" t="s">
        <v>58</v>
      </c>
      <c r="D15" s="37">
        <v>44234</v>
      </c>
      <c r="E15" s="26">
        <v>69</v>
      </c>
      <c r="F15" s="37">
        <v>44233.75</v>
      </c>
      <c r="G15" s="26">
        <v>68.75</v>
      </c>
      <c r="H15" s="26">
        <v>71428.570000000007</v>
      </c>
      <c r="I15" s="26">
        <v>262.5</v>
      </c>
      <c r="J15" s="38">
        <v>1.1599999999999999</v>
      </c>
      <c r="K15" s="38">
        <v>26.58</v>
      </c>
      <c r="L15" s="26">
        <v>14718.68</v>
      </c>
      <c r="M15" t="s">
        <v>93</v>
      </c>
    </row>
    <row r="16" spans="1:14" x14ac:dyDescent="0.25">
      <c r="A16" s="36">
        <v>11</v>
      </c>
      <c r="B16" s="23" t="s">
        <v>44</v>
      </c>
      <c r="C16" s="39" t="s">
        <v>45</v>
      </c>
      <c r="D16" s="37">
        <v>44232.5</v>
      </c>
      <c r="E16" s="26">
        <v>67.5</v>
      </c>
      <c r="F16" s="37">
        <v>44228.25</v>
      </c>
      <c r="G16" s="26">
        <v>63.25</v>
      </c>
      <c r="H16" s="26">
        <v>72916.67</v>
      </c>
      <c r="I16" s="26">
        <v>250</v>
      </c>
      <c r="J16" s="38">
        <v>1.07</v>
      </c>
      <c r="K16" s="38">
        <v>26.08</v>
      </c>
      <c r="L16" s="26">
        <v>14671.72</v>
      </c>
      <c r="M16" t="s">
        <v>93</v>
      </c>
    </row>
    <row r="17" spans="1:13" x14ac:dyDescent="0.25">
      <c r="A17" s="36">
        <v>8</v>
      </c>
      <c r="B17" s="23" t="s">
        <v>33</v>
      </c>
      <c r="C17" s="39" t="s">
        <v>50</v>
      </c>
      <c r="D17" s="37">
        <v>44231.25</v>
      </c>
      <c r="E17" s="26">
        <v>66.25</v>
      </c>
      <c r="F17" s="37">
        <v>44231.25</v>
      </c>
      <c r="G17" s="26">
        <v>66.25</v>
      </c>
      <c r="H17" s="26">
        <v>69940.479999999996</v>
      </c>
      <c r="I17" s="26">
        <v>276.25</v>
      </c>
      <c r="J17" s="38">
        <v>1.05</v>
      </c>
      <c r="K17" s="38">
        <v>25.75</v>
      </c>
      <c r="L17" s="26">
        <v>14563.57</v>
      </c>
      <c r="M17" t="s">
        <v>93</v>
      </c>
    </row>
    <row r="18" spans="1:13" x14ac:dyDescent="0.25">
      <c r="A18" s="36">
        <v>6</v>
      </c>
      <c r="B18" s="23" t="s">
        <v>38</v>
      </c>
      <c r="C18" s="39" t="s">
        <v>67</v>
      </c>
      <c r="D18" s="37">
        <v>44230</v>
      </c>
      <c r="E18" s="26">
        <v>65</v>
      </c>
      <c r="F18" s="37">
        <v>44231</v>
      </c>
      <c r="G18" s="26">
        <v>66</v>
      </c>
      <c r="H18" s="26">
        <v>71428.570000000007</v>
      </c>
      <c r="I18" s="26">
        <v>276.25</v>
      </c>
      <c r="J18" s="38">
        <v>1.1200000000000001</v>
      </c>
      <c r="K18" s="38">
        <v>27.28</v>
      </c>
      <c r="L18" s="26">
        <v>14078.44</v>
      </c>
      <c r="M18" t="s">
        <v>94</v>
      </c>
    </row>
    <row r="19" spans="1:13" x14ac:dyDescent="0.25">
      <c r="A19" s="36">
        <v>4</v>
      </c>
      <c r="B19" s="23" t="s">
        <v>38</v>
      </c>
      <c r="C19" s="39" t="s">
        <v>54</v>
      </c>
      <c r="D19" s="37">
        <v>44233.25</v>
      </c>
      <c r="E19" s="26">
        <v>68.25</v>
      </c>
      <c r="F19" s="37">
        <v>44234.75</v>
      </c>
      <c r="G19" s="26">
        <v>69.75</v>
      </c>
      <c r="H19" s="26">
        <v>71800.600000000006</v>
      </c>
      <c r="I19" s="26">
        <v>280</v>
      </c>
      <c r="J19" s="38">
        <v>1.37</v>
      </c>
      <c r="K19" s="38">
        <v>26.3</v>
      </c>
      <c r="L19" s="26">
        <v>14014.58</v>
      </c>
      <c r="M19" t="s">
        <v>94</v>
      </c>
    </row>
    <row r="20" spans="1:13" x14ac:dyDescent="0.25">
      <c r="A20" s="36">
        <v>1</v>
      </c>
      <c r="B20" s="23" t="s">
        <v>38</v>
      </c>
      <c r="C20" s="40" t="s">
        <v>39</v>
      </c>
      <c r="D20" s="37">
        <v>44231.5</v>
      </c>
      <c r="E20" s="26">
        <v>66.5</v>
      </c>
      <c r="F20" s="37">
        <v>44231.5</v>
      </c>
      <c r="G20" s="26">
        <v>66.5</v>
      </c>
      <c r="H20" s="26">
        <v>71428.570000000007</v>
      </c>
      <c r="I20" s="26">
        <v>267.5</v>
      </c>
      <c r="J20" s="38">
        <v>1.71</v>
      </c>
      <c r="K20" s="38">
        <v>24.28</v>
      </c>
      <c r="L20" s="26">
        <v>13962.19</v>
      </c>
      <c r="M20" t="s">
        <v>94</v>
      </c>
    </row>
    <row r="21" spans="1:13" x14ac:dyDescent="0.25">
      <c r="A21" s="36">
        <v>13</v>
      </c>
      <c r="B21" s="23" t="s">
        <v>44</v>
      </c>
      <c r="C21" s="24" t="s">
        <v>73</v>
      </c>
      <c r="D21" s="37">
        <v>44236</v>
      </c>
      <c r="E21" s="26">
        <v>71</v>
      </c>
      <c r="F21" s="37">
        <v>44234</v>
      </c>
      <c r="G21" s="26">
        <v>69</v>
      </c>
      <c r="H21" s="26">
        <v>70312.5</v>
      </c>
      <c r="I21" s="26">
        <v>243.75</v>
      </c>
      <c r="J21" s="38">
        <v>1.02</v>
      </c>
      <c r="K21" s="38">
        <v>26.93</v>
      </c>
      <c r="L21" s="26">
        <v>13717.57</v>
      </c>
      <c r="M21" t="s">
        <v>95</v>
      </c>
    </row>
    <row r="22" spans="1:13" x14ac:dyDescent="0.25">
      <c r="A22" s="36">
        <v>15</v>
      </c>
      <c r="B22" s="23" t="s">
        <v>91</v>
      </c>
      <c r="C22" s="24" t="s">
        <v>92</v>
      </c>
      <c r="D22" s="37">
        <v>44231.25</v>
      </c>
      <c r="E22" s="26">
        <v>66.25</v>
      </c>
      <c r="F22" s="37">
        <v>44232.5</v>
      </c>
      <c r="G22" s="26">
        <v>67.5</v>
      </c>
      <c r="H22" s="26">
        <v>71428.570000000007</v>
      </c>
      <c r="I22" s="26">
        <v>266.25</v>
      </c>
      <c r="J22" s="38">
        <v>1.01</v>
      </c>
      <c r="K22" s="38">
        <v>24.28</v>
      </c>
      <c r="L22" s="26">
        <v>13287.72</v>
      </c>
      <c r="M22" t="s">
        <v>98</v>
      </c>
    </row>
    <row r="23" spans="1:13" x14ac:dyDescent="0.25">
      <c r="A23" s="36">
        <v>2</v>
      </c>
      <c r="B23" s="23" t="s">
        <v>38</v>
      </c>
      <c r="C23" s="39" t="s">
        <v>65</v>
      </c>
      <c r="D23" s="37">
        <v>44232.25</v>
      </c>
      <c r="E23" s="26">
        <v>67.25</v>
      </c>
      <c r="F23" s="37">
        <v>44231</v>
      </c>
      <c r="G23" s="26">
        <v>66</v>
      </c>
      <c r="H23" s="26">
        <v>71056.55</v>
      </c>
      <c r="I23" s="26">
        <v>268.75</v>
      </c>
      <c r="J23" s="38">
        <v>1.01</v>
      </c>
      <c r="K23" s="38">
        <v>24.55</v>
      </c>
      <c r="L23" s="26">
        <v>13237.55</v>
      </c>
      <c r="M23" t="s">
        <v>98</v>
      </c>
    </row>
    <row r="24" spans="1:13" x14ac:dyDescent="0.25">
      <c r="A24" s="36">
        <v>10</v>
      </c>
      <c r="B24" s="23" t="s">
        <v>33</v>
      </c>
      <c r="C24" s="39" t="s">
        <v>48</v>
      </c>
      <c r="D24" s="37">
        <v>44229.5</v>
      </c>
      <c r="E24" s="26">
        <v>64.5</v>
      </c>
      <c r="F24" s="37">
        <v>44229.5</v>
      </c>
      <c r="G24" s="26">
        <v>64.5</v>
      </c>
      <c r="H24" s="26">
        <v>70684.52</v>
      </c>
      <c r="I24" s="26">
        <v>263.75</v>
      </c>
      <c r="J24" s="38">
        <v>1.05</v>
      </c>
      <c r="K24" s="38">
        <v>26.03</v>
      </c>
      <c r="L24" s="26">
        <v>13204.76</v>
      </c>
      <c r="M24" t="s">
        <v>98</v>
      </c>
    </row>
    <row r="25" spans="1:13" x14ac:dyDescent="0.25">
      <c r="A25" s="36">
        <v>9</v>
      </c>
      <c r="B25" s="23" t="s">
        <v>33</v>
      </c>
      <c r="C25" s="39" t="s">
        <v>34</v>
      </c>
      <c r="D25" s="37">
        <v>44231.5</v>
      </c>
      <c r="E25" s="26">
        <v>66.5</v>
      </c>
      <c r="F25" s="37">
        <v>44230.5</v>
      </c>
      <c r="G25" s="26">
        <v>65.5</v>
      </c>
      <c r="H25" s="26">
        <v>71428.570000000007</v>
      </c>
      <c r="I25" s="26">
        <v>268.75</v>
      </c>
      <c r="J25" s="38">
        <v>1.01</v>
      </c>
      <c r="K25" s="38">
        <v>27.55</v>
      </c>
      <c r="L25" s="26">
        <v>12698.59</v>
      </c>
      <c r="M25" t="s">
        <v>99</v>
      </c>
    </row>
    <row r="26" spans="1:13" x14ac:dyDescent="0.25">
      <c r="A26" s="36">
        <v>7</v>
      </c>
      <c r="B26" s="23" t="s">
        <v>38</v>
      </c>
      <c r="C26" s="39" t="s">
        <v>60</v>
      </c>
      <c r="D26" s="37">
        <v>44233</v>
      </c>
      <c r="E26" s="26">
        <v>68</v>
      </c>
      <c r="F26" s="37">
        <v>44232.5</v>
      </c>
      <c r="G26" s="26">
        <v>67.5</v>
      </c>
      <c r="H26" s="26">
        <v>71056.55</v>
      </c>
      <c r="I26" s="26">
        <v>282.5</v>
      </c>
      <c r="J26" s="38">
        <v>1.1599999999999999</v>
      </c>
      <c r="K26" s="38">
        <v>26.53</v>
      </c>
      <c r="L26" s="26">
        <v>12530.2</v>
      </c>
      <c r="M26" t="s">
        <v>99</v>
      </c>
    </row>
    <row r="27" spans="1:13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t="s">
        <v>77</v>
      </c>
    </row>
    <row r="28" spans="1:13" x14ac:dyDescent="0.25">
      <c r="A28" s="13"/>
      <c r="B28" s="13"/>
      <c r="C28" s="29" t="s">
        <v>78</v>
      </c>
      <c r="D28" s="30">
        <f>AVERAGE(D13:D26)</f>
        <v>44232.160714285717</v>
      </c>
      <c r="E28" s="31">
        <f>AVERAGE(E13:E26)</f>
        <v>67.160714285714292</v>
      </c>
      <c r="F28" s="30">
        <f>AVERAGE(F13:F26)</f>
        <v>44231.5</v>
      </c>
      <c r="G28" s="31">
        <f>AVERAGE(G13:G26)</f>
        <v>66.5</v>
      </c>
      <c r="H28" s="31">
        <f t="shared" ref="H28:I28" si="0">AVERAGE(H13:H26)</f>
        <v>71481.718571428588</v>
      </c>
      <c r="I28" s="31">
        <f t="shared" si="0"/>
        <v>268.39285714285717</v>
      </c>
      <c r="J28" s="32">
        <f>AVERAGE(J13:J26)</f>
        <v>1.1657142857142857</v>
      </c>
      <c r="K28" s="32">
        <f>AVERAGE(K13:K26)</f>
        <v>25.944285714285723</v>
      </c>
      <c r="L28" s="31">
        <f t="shared" ref="L28" si="1">AVERAGE(L13:L26)</f>
        <v>13872.973571428573</v>
      </c>
    </row>
    <row r="29" spans="1:13" x14ac:dyDescent="0.25">
      <c r="A29" s="13"/>
      <c r="B29" s="13"/>
      <c r="C29" s="29" t="s">
        <v>79</v>
      </c>
      <c r="D29" s="32"/>
      <c r="E29" s="32">
        <v>0.60499999999999998</v>
      </c>
      <c r="F29" s="32"/>
      <c r="G29" s="32">
        <v>0.76</v>
      </c>
      <c r="H29" s="32">
        <v>1756.79</v>
      </c>
      <c r="I29" s="32">
        <v>4.6900000000000004</v>
      </c>
      <c r="J29" s="32">
        <v>7.5999999999999998E-2</v>
      </c>
      <c r="K29" s="32">
        <v>1.35</v>
      </c>
      <c r="L29" s="32">
        <v>1208.01</v>
      </c>
    </row>
    <row r="30" spans="1:13" x14ac:dyDescent="0.25">
      <c r="A30" s="13"/>
      <c r="B30" s="13"/>
      <c r="C30" s="29" t="s">
        <v>80</v>
      </c>
      <c r="D30" s="32"/>
      <c r="E30" s="32">
        <v>0.63</v>
      </c>
      <c r="F30" s="32"/>
      <c r="G30" s="32">
        <v>0.8</v>
      </c>
      <c r="H30" s="32">
        <v>1.72</v>
      </c>
      <c r="I30" s="32">
        <v>1.22</v>
      </c>
      <c r="J30" s="32">
        <v>4.57</v>
      </c>
      <c r="K30" s="32">
        <v>3.65</v>
      </c>
      <c r="L30" s="32">
        <v>6.09</v>
      </c>
    </row>
    <row r="31" spans="1:13" x14ac:dyDescent="0.25">
      <c r="A31" s="13"/>
      <c r="B31" s="13"/>
      <c r="C31" s="33" t="s">
        <v>81</v>
      </c>
      <c r="D31" s="30">
        <f>MAX(D13:D26)</f>
        <v>44236</v>
      </c>
      <c r="E31" s="31">
        <f>MAX(E13:E26)</f>
        <v>71</v>
      </c>
      <c r="F31" s="30">
        <f>MAX(F13:F26)</f>
        <v>44234.75</v>
      </c>
      <c r="G31" s="31">
        <f>MAX(G13:G26)</f>
        <v>69.75</v>
      </c>
      <c r="H31" s="31">
        <f t="shared" ref="H31:I31" si="2">MAX(H13:H26)</f>
        <v>74032.740000000005</v>
      </c>
      <c r="I31" s="31">
        <f t="shared" si="2"/>
        <v>287.5</v>
      </c>
      <c r="J31" s="32">
        <f>MAX(J13:J26)</f>
        <v>1.71</v>
      </c>
      <c r="K31" s="32">
        <f>MAX(K13:K26)</f>
        <v>27.55</v>
      </c>
      <c r="L31" s="31">
        <f t="shared" ref="L31" si="3">MAX(L13:L26)</f>
        <v>14777.07</v>
      </c>
    </row>
    <row r="32" spans="1:13" x14ac:dyDescent="0.25">
      <c r="A32" s="13"/>
      <c r="B32" s="13"/>
      <c r="C32" s="33" t="s">
        <v>82</v>
      </c>
      <c r="D32" s="30">
        <f>MIN(D13:D26)</f>
        <v>44229.5</v>
      </c>
      <c r="E32" s="31">
        <f>MIN(E13:E26)</f>
        <v>64.5</v>
      </c>
      <c r="F32" s="30">
        <f>MIN(F13:F26)</f>
        <v>44226.75</v>
      </c>
      <c r="G32" s="31">
        <f>MIN(G13:G26)</f>
        <v>61.75</v>
      </c>
      <c r="H32" s="31">
        <f t="shared" ref="H32:I32" si="4">MIN(H13:H26)</f>
        <v>69940.479999999996</v>
      </c>
      <c r="I32" s="31">
        <f t="shared" si="4"/>
        <v>243.75</v>
      </c>
      <c r="J32" s="32">
        <f>MIN(J13:J26)</f>
        <v>1.01</v>
      </c>
      <c r="K32" s="32">
        <f>MIN(K13:K26)</f>
        <v>24.28</v>
      </c>
      <c r="L32" s="31">
        <f t="shared" ref="L32" si="5">MIN(L13:L26)</f>
        <v>12530.2</v>
      </c>
    </row>
    <row r="33" spans="1:12" x14ac:dyDescent="0.25">
      <c r="A33" s="13"/>
      <c r="B33" s="13"/>
      <c r="C33" s="13"/>
      <c r="D33" s="13"/>
      <c r="E33" s="34" t="s">
        <v>83</v>
      </c>
      <c r="F33" s="34"/>
      <c r="G33" s="34" t="s">
        <v>83</v>
      </c>
      <c r="H33" s="34" t="s">
        <v>83</v>
      </c>
      <c r="I33" s="34" t="s">
        <v>83</v>
      </c>
      <c r="J33" s="34" t="s">
        <v>83</v>
      </c>
      <c r="K33" s="34" t="s">
        <v>83</v>
      </c>
      <c r="L33" s="34" t="s">
        <v>83</v>
      </c>
    </row>
    <row r="34" spans="1:12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25">
      <c r="A35" s="13"/>
      <c r="B35" s="42" t="s">
        <v>85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x14ac:dyDescent="0.25">
      <c r="A36" s="13"/>
      <c r="B36" s="42" t="s">
        <v>86</v>
      </c>
      <c r="C36" s="42"/>
      <c r="D36" s="42"/>
      <c r="E36" s="42"/>
      <c r="F36" s="42"/>
      <c r="G36" s="43"/>
      <c r="H36" s="43"/>
      <c r="I36" s="43"/>
      <c r="J36" s="9"/>
      <c r="K36" s="9"/>
      <c r="L36" s="9"/>
    </row>
    <row r="37" spans="1:12" x14ac:dyDescent="0.25">
      <c r="A37" s="13"/>
      <c r="B37" s="42" t="s">
        <v>87</v>
      </c>
      <c r="C37" s="42"/>
      <c r="D37" s="42"/>
      <c r="E37" s="42"/>
      <c r="F37" s="14"/>
      <c r="G37" s="9"/>
      <c r="H37" s="9"/>
      <c r="I37" s="9"/>
      <c r="J37" s="9"/>
      <c r="K37" s="9"/>
      <c r="L37" s="9"/>
    </row>
    <row r="38" spans="1:12" x14ac:dyDescent="0.25">
      <c r="A38" s="13"/>
      <c r="B38" s="9" t="s">
        <v>88</v>
      </c>
      <c r="C38" s="35"/>
      <c r="D38" s="14"/>
      <c r="E38" s="14"/>
      <c r="F38" s="14"/>
      <c r="G38" s="9"/>
      <c r="H38" s="9"/>
      <c r="I38" s="9"/>
      <c r="J38" s="9"/>
      <c r="K38" s="9"/>
      <c r="L38" s="9"/>
    </row>
  </sheetData>
  <mergeCells count="4">
    <mergeCell ref="A2:G2"/>
    <mergeCell ref="B35:L35"/>
    <mergeCell ref="B36:I36"/>
    <mergeCell ref="B37:E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Secano</vt:lpstr>
      <vt:lpstr>Riego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2021-06-30T12:40:23Z</dcterms:created>
  <dcterms:modified xsi:type="dcterms:W3CDTF">2021-07-16T16:44:16Z</dcterms:modified>
</cp:coreProperties>
</file>