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\"/>
    </mc:Choice>
  </mc:AlternateContent>
  <xr:revisionPtr revIDLastSave="0" documentId="13_ncr:1_{5E217AEA-7DA3-4BAA-969D-F0F3F5045AC3}" xr6:coauthVersionLast="47" xr6:coauthVersionMax="47" xr10:uidLastSave="{00000000-0000-0000-0000-000000000000}"/>
  <bookViews>
    <workbookView xWindow="-120" yWindow="-120" windowWidth="20730" windowHeight="11160" activeTab="3" xr2:uid="{9AB4E468-C7A3-406F-A278-0DC68D4A6BBF}"/>
  </bookViews>
  <sheets>
    <sheet name="SD UIB" sheetId="1" r:id="rId1"/>
    <sheet name="Meteo UIB" sheetId="2" r:id="rId2"/>
    <sheet name="SBD Agrar" sheetId="3" r:id="rId3"/>
    <sheet name="ST Agrar" sheetId="4" r:id="rId4"/>
    <sheet name="Meteo Agrar (San Agustín)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4" l="1"/>
  <c r="N36" i="4"/>
  <c r="M36" i="4"/>
  <c r="L36" i="4"/>
  <c r="K36" i="4"/>
  <c r="J36" i="4"/>
  <c r="I36" i="4"/>
  <c r="H36" i="4"/>
  <c r="G36" i="4"/>
  <c r="F36" i="4"/>
  <c r="E36" i="4"/>
  <c r="D36" i="4"/>
  <c r="O35" i="4"/>
  <c r="N35" i="4"/>
  <c r="M35" i="4"/>
  <c r="L35" i="4"/>
  <c r="K35" i="4"/>
  <c r="J35" i="4"/>
  <c r="I35" i="4"/>
  <c r="H35" i="4"/>
  <c r="G35" i="4"/>
  <c r="F35" i="4"/>
  <c r="E35" i="4"/>
  <c r="D35" i="4"/>
  <c r="O32" i="4"/>
  <c r="N32" i="4"/>
  <c r="M32" i="4"/>
  <c r="L32" i="4"/>
  <c r="K32" i="4"/>
  <c r="J32" i="4"/>
  <c r="I32" i="4"/>
  <c r="H32" i="4"/>
  <c r="G32" i="4"/>
  <c r="F32" i="4"/>
  <c r="E32" i="4"/>
  <c r="D32" i="4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<sst xmlns="http://schemas.openxmlformats.org/spreadsheetml/2006/main" count="381" uniqueCount="153">
  <si>
    <t>MAIZ-ENSAYO COMPARATIVO DE RENDIMIENTO-BALCARCE</t>
  </si>
  <si>
    <t>CAMPAÑA 2021-22 SIEMBRA DIRECTA (52 cm entre surcos)</t>
  </si>
  <si>
    <t>SIEMBRA: 28/10/2021</t>
  </si>
  <si>
    <t>EMERGENCIA: 8/11/2021</t>
  </si>
  <si>
    <t>Helada 17/11/2021</t>
  </si>
  <si>
    <t>Nº REPETICIONES:    4</t>
  </si>
  <si>
    <t>Scia Parcela : 12,48 m2 (4 surcos 0,52 m x 6 m)        COSECHA 6,24 m2( 2 surcos 0,52x 6m)</t>
  </si>
  <si>
    <t>Nº HIBRIDOS: 33 + T</t>
  </si>
  <si>
    <t>Altura</t>
  </si>
  <si>
    <t>Roya</t>
  </si>
  <si>
    <t>Carbón</t>
  </si>
  <si>
    <t>Isoca espiga</t>
  </si>
  <si>
    <t>HUMEDAD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</si>
  <si>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</si>
  <si>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</si>
  <si>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</si>
  <si>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</si>
  <si>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</si>
  <si>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</si>
  <si>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</si>
  <si>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</si>
  <si>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TT ºC E-R1</t>
  </si>
  <si>
    <t>Plantas</t>
  </si>
  <si>
    <t>Inserción</t>
  </si>
  <si>
    <t>Densidad</t>
  </si>
  <si>
    <t>Macollos fértiles/pl</t>
  </si>
  <si>
    <t>Macollos estériles/pl</t>
  </si>
  <si>
    <t>Espigas/pl</t>
  </si>
  <si>
    <t>1-5</t>
  </si>
  <si>
    <t>c/10 espigas</t>
  </si>
  <si>
    <t>PH</t>
  </si>
  <si>
    <t>%</t>
  </si>
  <si>
    <t>(14,5% H°)</t>
  </si>
  <si>
    <t>Letras</t>
  </si>
  <si>
    <t>Nidera</t>
  </si>
  <si>
    <t>NS 7621 ViP 3</t>
  </si>
  <si>
    <t xml:space="preserve">A                       </t>
  </si>
  <si>
    <t>NORD SEMILLAS</t>
  </si>
  <si>
    <t>BORAX PWU</t>
  </si>
  <si>
    <t xml:space="preserve">A B                     </t>
  </si>
  <si>
    <t>Bayer</t>
  </si>
  <si>
    <t>C Dk 72-72 VT3P</t>
  </si>
  <si>
    <t xml:space="preserve">A B C                   </t>
  </si>
  <si>
    <t>ACA</t>
  </si>
  <si>
    <t>ACA 476 VT3P</t>
  </si>
  <si>
    <t>NS 7921 CLViP 3</t>
  </si>
  <si>
    <t xml:space="preserve">A B C D                 </t>
  </si>
  <si>
    <t>ACA 470 VT3P</t>
  </si>
  <si>
    <t>Qseed</t>
  </si>
  <si>
    <t>QS72-01</t>
  </si>
  <si>
    <t xml:space="preserve">A B C D E               </t>
  </si>
  <si>
    <t>Ax 7761 Vt3P</t>
  </si>
  <si>
    <t xml:space="preserve">  B C D E               </t>
  </si>
  <si>
    <t>LIMAGRAIN</t>
  </si>
  <si>
    <t>SRM 6620 VT3p</t>
  </si>
  <si>
    <t>La tijereta</t>
  </si>
  <si>
    <t>C LT 718 VT3P</t>
  </si>
  <si>
    <t xml:space="preserve">  B C D E F             </t>
  </si>
  <si>
    <t>Brevant</t>
  </si>
  <si>
    <t>BRV 8472PWUN</t>
  </si>
  <si>
    <t>ACA EXP. 18MZ227VT3P</t>
  </si>
  <si>
    <t>ACRUX PWU</t>
  </si>
  <si>
    <t>ACA 473 VT3P</t>
  </si>
  <si>
    <t>ACA 484 VT3P</t>
  </si>
  <si>
    <t>Pioneer</t>
  </si>
  <si>
    <t>P2021PWU</t>
  </si>
  <si>
    <t>C LT 723 VT3P</t>
  </si>
  <si>
    <t>T</t>
  </si>
  <si>
    <t>Testigo</t>
  </si>
  <si>
    <t xml:space="preserve">P0622 VYHR </t>
  </si>
  <si>
    <t>AGS</t>
  </si>
  <si>
    <t>MH5 1.0</t>
  </si>
  <si>
    <t>SPS</t>
  </si>
  <si>
    <t>SPS 2743 VIP3</t>
  </si>
  <si>
    <t xml:space="preserve">    C D E F             </t>
  </si>
  <si>
    <t>MH7 1.0</t>
  </si>
  <si>
    <t xml:space="preserve">    C D E F G           </t>
  </si>
  <si>
    <t>ISP</t>
  </si>
  <si>
    <t>G&amp;S 663 BT TURBO</t>
  </si>
  <si>
    <t>BRV 8380PWU</t>
  </si>
  <si>
    <t xml:space="preserve">      D E F G           </t>
  </si>
  <si>
    <t>Syngenta</t>
  </si>
  <si>
    <t>NK 842 Víptera3</t>
  </si>
  <si>
    <t>KWS</t>
  </si>
  <si>
    <t>KM 3916 VIP3</t>
  </si>
  <si>
    <t xml:space="preserve">        E F G H         </t>
  </si>
  <si>
    <t>KM 4216 VIP3</t>
  </si>
  <si>
    <t>ACA EXP. 18MZ242VIP3</t>
  </si>
  <si>
    <t>C Dk 72-08 VT3P</t>
  </si>
  <si>
    <t xml:space="preserve">          F G H I       </t>
  </si>
  <si>
    <t>Los prados</t>
  </si>
  <si>
    <t>AMERICANA 3900 VT3P</t>
  </si>
  <si>
    <t xml:space="preserve">            G H I       </t>
  </si>
  <si>
    <t>ACA 481 VT3P</t>
  </si>
  <si>
    <t xml:space="preserve">              H I J     </t>
  </si>
  <si>
    <t>KM 3927 VIP3</t>
  </si>
  <si>
    <t xml:space="preserve">                I J K   </t>
  </si>
  <si>
    <t>Intersem</t>
  </si>
  <si>
    <t>Lisandro</t>
  </si>
  <si>
    <t xml:space="preserve">                  J K L </t>
  </si>
  <si>
    <t>René</t>
  </si>
  <si>
    <t xml:space="preserve">                    K L </t>
  </si>
  <si>
    <t>Zoilo</t>
  </si>
  <si>
    <t xml:space="preserve">                      L </t>
  </si>
  <si>
    <t/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</si>
  <si>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</si>
  <si>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</si>
  <si>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</si>
  <si>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</si>
  <si>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</si>
  <si>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</si>
  <si>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</si>
  <si>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</si>
  <si>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</si>
  <si>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</si>
  <si>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</si>
  <si>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</si>
  <si>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t>mes</t>
  </si>
  <si>
    <t>Década</t>
  </si>
  <si>
    <t>T Media</t>
  </si>
  <si>
    <t>T Mínima</t>
  </si>
  <si>
    <t>T Máxima</t>
  </si>
  <si>
    <t>Suma PP</t>
  </si>
  <si>
    <t>MAIZ-ENSAYO COMPARATIVO DE RENDIMIENTO-BALCARCE- AGRAR DEL SUR</t>
  </si>
  <si>
    <t>Por: CeciliaTambascio y Dionisio Martínez</t>
  </si>
  <si>
    <t>SIEMBRA: 2/11/2021</t>
  </si>
  <si>
    <t>EMERGENCIA: 10/11/2021</t>
  </si>
  <si>
    <r>
      <t>Scia Parcela : 12,48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(4 surcos 0,52 m x 6 m)        COSECHA 5,724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( 2 surcos 0,52x 5,5m) 4/5/2022</t>
    </r>
  </si>
  <si>
    <t>Nº HIBRIDOS: 17</t>
  </si>
  <si>
    <t xml:space="preserve">A           </t>
  </si>
  <si>
    <t xml:space="preserve">A B         </t>
  </si>
  <si>
    <t xml:space="preserve">A B C       </t>
  </si>
  <si>
    <t xml:space="preserve">A B C D     </t>
  </si>
  <si>
    <t xml:space="preserve">  B C D E   </t>
  </si>
  <si>
    <t xml:space="preserve">  B C D E F </t>
  </si>
  <si>
    <t xml:space="preserve">    C D E F </t>
  </si>
  <si>
    <t xml:space="preserve">      D E F </t>
  </si>
  <si>
    <t xml:space="preserve">        E F </t>
  </si>
  <si>
    <t>AMERICANA 3850 VT3P</t>
  </si>
  <si>
    <t xml:space="preserve">          F </t>
  </si>
  <si>
    <t>CAMPAÑA 2021-22 SIEMBRA DIRECTA TARDÍA (52 cm entre surcos)</t>
  </si>
  <si>
    <t>SIEMBRA: 30/11/2021</t>
  </si>
  <si>
    <t>EMERGENCIA: 7/12/2021</t>
  </si>
  <si>
    <r>
      <t>Scia Parcela : 12,48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(4 surcos 0,52 m x 6 m)        COSECHA 5,724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( 2 surcos 0,52x 5,5m) 7/6/2022</t>
    </r>
  </si>
  <si>
    <t>Nº HIBRIDOS: 19</t>
  </si>
  <si>
    <t>Ax 7784 Vt3P</t>
  </si>
  <si>
    <t>P0622 VYHR</t>
  </si>
  <si>
    <t xml:space="preserve">HERBICIDA PREEMERGENTE: ATRAZINA + PARAQUAT + GLIFOSATO (3 kg/ha + 2 l/ha + 3 l/ha) </t>
  </si>
  <si>
    <t>FERTILIZACION      Urea: 6 hojas: 450 kg/ha 21/12/2021</t>
  </si>
  <si>
    <t xml:space="preserve">FERTILIZACION: SIEMBRA: 80 kg/ha 18-46-0 + 100 kg/ha 46-0-0 </t>
  </si>
  <si>
    <t xml:space="preserve">V4: 150 kg/ha 46-0-0 </t>
  </si>
  <si>
    <t>Por: Dionisio Martínez</t>
  </si>
  <si>
    <t>H24 +20 % densidad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</si>
</sst>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5" xfId="0" applyFont="1" applyBorder="1" applyAlignment="1">
      <alignment horizontal="center"/>
    </xf>
    <xf numFmtId="0" fontId="8" fillId="0" borderId="1" xfId="0" applyFont="1" applyBorder="1"/>
    <xf numFmtId="49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4" fillId="0" borderId="7" xfId="0" applyFont="1" applyBorder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7" xfId="0" applyFont="1" applyBorder="1"/>
    <xf numFmtId="164" fontId="5" fillId="0" borderId="0" xfId="0" applyNumberFormat="1" applyFont="1"/>
    <xf numFmtId="0" fontId="7" fillId="0" borderId="3" xfId="0" applyFont="1" applyBorder="1" applyAlignment="1">
      <alignment horizontal="left"/>
    </xf>
    <xf numFmtId="1" fontId="8" fillId="0" borderId="3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/>
    <xf numFmtId="0" fontId="2" fillId="0" borderId="0" xfId="0" applyFont="1"/>
    <xf numFmtId="0" fontId="8" fillId="0" borderId="0" xfId="0" applyFont="1"/>
    <xf numFmtId="0" fontId="5" fillId="0" borderId="0" xfId="0" applyFont="1"/>
    <xf numFmtId="0" fontId="10" fillId="0" borderId="0" xfId="0" applyFont="1"/>
    <xf numFmtId="0" fontId="8" fillId="0" borderId="0" xfId="0" applyFont="1"/>
    <xf numFmtId="0" fontId="5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[1]Hoja1!$F$1</c:f>
              <c:strCache>
                <c:ptCount val="1"/>
                <c:pt idx="0">
                  <c:v>Suma PP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[1]Hoja1!$A$2:$B$28</c:f>
              <c:multiLvlStrCache>
                <c:ptCount val="2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</c:lvl>
                <c:lvl>
                  <c:pt idx="0">
                    <c:v>10</c:v>
                  </c:pt>
                  <c:pt idx="3">
                    <c:v>11</c:v>
                  </c:pt>
                  <c:pt idx="6">
                    <c:v>12</c:v>
                  </c:pt>
                  <c:pt idx="9">
                    <c:v>1</c:v>
                  </c:pt>
                  <c:pt idx="12">
                    <c:v>2</c:v>
                  </c:pt>
                  <c:pt idx="15">
                    <c:v>3</c:v>
                  </c:pt>
                  <c:pt idx="18">
                    <c:v>4</c:v>
                  </c:pt>
                  <c:pt idx="21">
                    <c:v>5</c:v>
                  </c:pt>
                  <c:pt idx="24">
                    <c:v>6</c:v>
                  </c:pt>
                </c:lvl>
              </c:multiLvlStrCache>
            </c:multiLvlStrRef>
          </c:cat>
          <c:val>
            <c:numRef>
              <c:f>[1]Hoja1!$F$2:$F$28</c:f>
              <c:numCache>
                <c:formatCode>General</c:formatCode>
                <c:ptCount val="27"/>
                <c:pt idx="0">
                  <c:v>3.4</c:v>
                </c:pt>
                <c:pt idx="1">
                  <c:v>12.3</c:v>
                </c:pt>
                <c:pt idx="2">
                  <c:v>16</c:v>
                </c:pt>
                <c:pt idx="3">
                  <c:v>6.3</c:v>
                </c:pt>
                <c:pt idx="4">
                  <c:v>2.5</c:v>
                </c:pt>
                <c:pt idx="5">
                  <c:v>21.1</c:v>
                </c:pt>
                <c:pt idx="6">
                  <c:v>0.3</c:v>
                </c:pt>
                <c:pt idx="7">
                  <c:v>8.5</c:v>
                </c:pt>
                <c:pt idx="8">
                  <c:v>9</c:v>
                </c:pt>
                <c:pt idx="9">
                  <c:v>17</c:v>
                </c:pt>
                <c:pt idx="10">
                  <c:v>53.2</c:v>
                </c:pt>
                <c:pt idx="11">
                  <c:v>8.5</c:v>
                </c:pt>
                <c:pt idx="12">
                  <c:v>85</c:v>
                </c:pt>
                <c:pt idx="13">
                  <c:v>0.8</c:v>
                </c:pt>
                <c:pt idx="14">
                  <c:v>29</c:v>
                </c:pt>
                <c:pt idx="15">
                  <c:v>39.5</c:v>
                </c:pt>
                <c:pt idx="16">
                  <c:v>3</c:v>
                </c:pt>
                <c:pt idx="17">
                  <c:v>87</c:v>
                </c:pt>
                <c:pt idx="18">
                  <c:v>7</c:v>
                </c:pt>
                <c:pt idx="19">
                  <c:v>3</c:v>
                </c:pt>
                <c:pt idx="20">
                  <c:v>65</c:v>
                </c:pt>
                <c:pt idx="21">
                  <c:v>0</c:v>
                </c:pt>
                <c:pt idx="22">
                  <c:v>9.1999999999999993</c:v>
                </c:pt>
                <c:pt idx="23">
                  <c:v>8.6</c:v>
                </c:pt>
                <c:pt idx="24">
                  <c:v>0.7</c:v>
                </c:pt>
                <c:pt idx="25">
                  <c:v>0</c:v>
                </c:pt>
                <c:pt idx="2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6-4CF6-BF28-C95ECADB5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7837120"/>
        <c:axId val="1287831712"/>
      </c:barChart>
      <c:catAx>
        <c:axId val="128783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Década y</a:t>
                </a:r>
                <a:r>
                  <a:rPr lang="es-AR" baseline="0"/>
                  <a:t> 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87831712"/>
        <c:crosses val="autoZero"/>
        <c:auto val="1"/>
        <c:lblAlgn val="ctr"/>
        <c:lblOffset val="100"/>
        <c:noMultiLvlLbl val="0"/>
      </c:catAx>
      <c:valAx>
        <c:axId val="1287831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Precipitaciones acumuladas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878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'Meteo Agrar (San Agustín)'!$C$1</c:f>
              <c:strCache>
                <c:ptCount val="1"/>
                <c:pt idx="0">
                  <c:v>Suma PP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'Meteo Agrar (San Agustín)'!$A$2:$B$22</c:f>
              <c:multiLvlStrCache>
                <c:ptCount val="2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</c:lvl>
                <c:lvl>
                  <c:pt idx="0">
                    <c:v>10</c:v>
                  </c:pt>
                  <c:pt idx="3">
                    <c:v>11</c:v>
                  </c:pt>
                  <c:pt idx="6">
                    <c:v>12</c:v>
                  </c:pt>
                  <c:pt idx="9">
                    <c:v>1</c:v>
                  </c:pt>
                  <c:pt idx="12">
                    <c:v>2</c:v>
                  </c:pt>
                  <c:pt idx="15">
                    <c:v>3</c:v>
                  </c:pt>
                  <c:pt idx="18">
                    <c:v>4</c:v>
                  </c:pt>
                </c:lvl>
              </c:multiLvlStrCache>
            </c:multiLvlStrRef>
          </c:cat>
          <c:val>
            <c:numRef>
              <c:f>'Meteo Agrar (San Agustín)'!$C$2:$C$22</c:f>
              <c:numCache>
                <c:formatCode>General</c:formatCode>
                <c:ptCount val="21"/>
                <c:pt idx="0">
                  <c:v>5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79</c:v>
                </c:pt>
                <c:pt idx="11">
                  <c:v>36</c:v>
                </c:pt>
                <c:pt idx="12">
                  <c:v>16</c:v>
                </c:pt>
                <c:pt idx="13">
                  <c:v>10</c:v>
                </c:pt>
                <c:pt idx="14">
                  <c:v>0</c:v>
                </c:pt>
                <c:pt idx="15">
                  <c:v>37</c:v>
                </c:pt>
                <c:pt idx="16">
                  <c:v>0</c:v>
                </c:pt>
                <c:pt idx="17">
                  <c:v>163</c:v>
                </c:pt>
                <c:pt idx="18">
                  <c:v>0</c:v>
                </c:pt>
                <c:pt idx="19">
                  <c:v>8</c:v>
                </c:pt>
                <c:pt idx="2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7-432E-9CD0-1C3CC7DBC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7837120"/>
        <c:axId val="1287831712"/>
      </c:barChart>
      <c:catAx>
        <c:axId val="128783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Década y</a:t>
                </a:r>
                <a:r>
                  <a:rPr lang="es-AR" baseline="0"/>
                  <a:t> 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87831712"/>
        <c:crosses val="autoZero"/>
        <c:auto val="1"/>
        <c:lblAlgn val="ctr"/>
        <c:lblOffset val="100"/>
        <c:noMultiLvlLbl val="0"/>
      </c:catAx>
      <c:valAx>
        <c:axId val="1287831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Precipitaciones acumuladas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8783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38100</xdr:rowOff>
    </xdr:from>
    <xdr:to>
      <xdr:col>12</xdr:col>
      <xdr:colOff>209550</xdr:colOff>
      <xdr:row>4</xdr:row>
      <xdr:rowOff>26484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B1C27F-B224-4882-AFDB-3BC6DEE47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8100"/>
          <a:ext cx="971550" cy="769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</xdr:row>
      <xdr:rowOff>33337</xdr:rowOff>
    </xdr:from>
    <xdr:to>
      <xdr:col>14</xdr:col>
      <xdr:colOff>190500</xdr:colOff>
      <xdr:row>16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4FEDA-5325-4467-9FC2-5A980E9A2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E705A5-05A6-4B63-9C71-57EE8ECDB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ck%20up%20pen%20drive%202020/Red%20Maiz/Red%2021-22/Resultados/Tiempo%20U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Diarios"/>
      <sheetName val="Hoja1"/>
    </sheetNames>
    <sheetDataSet>
      <sheetData sheetId="0" refreshError="1"/>
      <sheetData sheetId="1">
        <row r="1">
          <cell r="F1" t="str">
            <v>Suma PP</v>
          </cell>
        </row>
        <row r="2">
          <cell r="A2">
            <v>10</v>
          </cell>
          <cell r="B2">
            <v>1</v>
          </cell>
          <cell r="F2">
            <v>3.4</v>
          </cell>
        </row>
        <row r="3">
          <cell r="B3">
            <v>2</v>
          </cell>
          <cell r="F3">
            <v>12.3</v>
          </cell>
        </row>
        <row r="4">
          <cell r="B4">
            <v>3</v>
          </cell>
          <cell r="F4">
            <v>16</v>
          </cell>
        </row>
        <row r="5">
          <cell r="A5">
            <v>11</v>
          </cell>
          <cell r="B5">
            <v>1</v>
          </cell>
          <cell r="F5">
            <v>6.3</v>
          </cell>
        </row>
        <row r="6">
          <cell r="B6">
            <v>2</v>
          </cell>
          <cell r="F6">
            <v>2.5</v>
          </cell>
        </row>
        <row r="7">
          <cell r="B7">
            <v>3</v>
          </cell>
          <cell r="F7">
            <v>21.1</v>
          </cell>
        </row>
        <row r="8">
          <cell r="A8">
            <v>12</v>
          </cell>
          <cell r="B8">
            <v>1</v>
          </cell>
          <cell r="F8">
            <v>0.3</v>
          </cell>
        </row>
        <row r="9">
          <cell r="B9">
            <v>2</v>
          </cell>
          <cell r="F9">
            <v>8.5</v>
          </cell>
        </row>
        <row r="10">
          <cell r="B10">
            <v>3</v>
          </cell>
          <cell r="F10">
            <v>9</v>
          </cell>
        </row>
        <row r="11">
          <cell r="A11">
            <v>1</v>
          </cell>
          <cell r="B11">
            <v>1</v>
          </cell>
          <cell r="F11">
            <v>17</v>
          </cell>
        </row>
        <row r="12">
          <cell r="B12">
            <v>2</v>
          </cell>
          <cell r="F12">
            <v>53.2</v>
          </cell>
        </row>
        <row r="13">
          <cell r="B13">
            <v>3</v>
          </cell>
          <cell r="F13">
            <v>8.5</v>
          </cell>
        </row>
        <row r="14">
          <cell r="A14">
            <v>2</v>
          </cell>
          <cell r="B14">
            <v>1</v>
          </cell>
          <cell r="F14">
            <v>85</v>
          </cell>
        </row>
        <row r="15">
          <cell r="B15">
            <v>2</v>
          </cell>
          <cell r="F15">
            <v>0.8</v>
          </cell>
        </row>
        <row r="16">
          <cell r="B16">
            <v>3</v>
          </cell>
          <cell r="F16">
            <v>29</v>
          </cell>
        </row>
        <row r="17">
          <cell r="A17">
            <v>3</v>
          </cell>
          <cell r="B17">
            <v>1</v>
          </cell>
          <cell r="F17">
            <v>39.5</v>
          </cell>
        </row>
        <row r="18">
          <cell r="B18">
            <v>2</v>
          </cell>
          <cell r="F18">
            <v>3</v>
          </cell>
        </row>
        <row r="19">
          <cell r="B19">
            <v>3</v>
          </cell>
          <cell r="F19">
            <v>87</v>
          </cell>
        </row>
        <row r="20">
          <cell r="A20">
            <v>4</v>
          </cell>
          <cell r="B20">
            <v>1</v>
          </cell>
          <cell r="F20">
            <v>7</v>
          </cell>
        </row>
        <row r="21">
          <cell r="B21">
            <v>2</v>
          </cell>
          <cell r="F21">
            <v>3</v>
          </cell>
        </row>
        <row r="22">
          <cell r="B22">
            <v>3</v>
          </cell>
          <cell r="F22">
            <v>65</v>
          </cell>
        </row>
        <row r="23">
          <cell r="A23">
            <v>5</v>
          </cell>
          <cell r="B23">
            <v>1</v>
          </cell>
          <cell r="F23">
            <v>0</v>
          </cell>
        </row>
        <row r="24">
          <cell r="B24">
            <v>2</v>
          </cell>
          <cell r="F24">
            <v>9.1999999999999993</v>
          </cell>
        </row>
        <row r="25">
          <cell r="B25">
            <v>3</v>
          </cell>
          <cell r="F25">
            <v>8.6</v>
          </cell>
        </row>
        <row r="26">
          <cell r="A26">
            <v>6</v>
          </cell>
          <cell r="B26">
            <v>1</v>
          </cell>
          <cell r="F26">
            <v>0.7</v>
          </cell>
        </row>
        <row r="27">
          <cell r="B27">
            <v>2</v>
          </cell>
          <cell r="F27">
            <v>0</v>
          </cell>
        </row>
        <row r="28">
          <cell r="B28">
            <v>3</v>
          </cell>
          <cell r="F2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C7AA-D46C-42F1-83F6-10BD05895BFB}">
  <dimension ref="A1:U58"/>
  <sheetViews>
    <sheetView workbookViewId="0">
      <selection activeCell="N3" sqref="N3"/>
    </sheetView>
  </sheetViews>
  <sheetFormatPr baseColWidth="10" defaultRowHeight="15" x14ac:dyDescent="0.25"/>
  <sheetData>
    <row r="1" spans="1:21" ht="15.75" x14ac:dyDescent="0.25"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1" ht="15.75" x14ac:dyDescent="0.25"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45" t="s">
        <v>151</v>
      </c>
      <c r="O2" s="2"/>
      <c r="P2" s="2"/>
      <c r="Q2" s="2"/>
    </row>
    <row r="4" spans="1:21" x14ac:dyDescent="0.25">
      <c r="A4" s="3" t="s">
        <v>2</v>
      </c>
      <c r="B4" s="3"/>
      <c r="C4" s="4"/>
      <c r="D4" s="5"/>
      <c r="E4" s="5"/>
      <c r="F4" s="3" t="s">
        <v>3</v>
      </c>
      <c r="G4" s="5"/>
      <c r="H4" s="4"/>
      <c r="I4" s="6"/>
      <c r="J4" s="3" t="s">
        <v>4</v>
      </c>
      <c r="K4" s="6"/>
      <c r="L4" s="6"/>
      <c r="M4" s="6"/>
      <c r="N4" s="6"/>
      <c r="O4" s="6"/>
    </row>
    <row r="5" spans="1:21" x14ac:dyDescent="0.25">
      <c r="A5" s="47" t="s">
        <v>147</v>
      </c>
      <c r="B5" s="3"/>
      <c r="C5" s="3"/>
      <c r="D5" s="5"/>
      <c r="E5" s="5"/>
      <c r="F5" s="5"/>
      <c r="G5" s="5"/>
      <c r="H5" s="5"/>
    </row>
    <row r="6" spans="1:21" x14ac:dyDescent="0.25">
      <c r="A6" s="3" t="s">
        <v>148</v>
      </c>
      <c r="B6" s="3"/>
      <c r="C6" s="3"/>
      <c r="D6" s="5"/>
      <c r="E6" s="5"/>
      <c r="F6" s="5"/>
      <c r="G6" s="5"/>
      <c r="H6" s="5"/>
    </row>
    <row r="7" spans="1:21" x14ac:dyDescent="0.25">
      <c r="A7" s="3" t="s">
        <v>5</v>
      </c>
      <c r="B7" s="3"/>
      <c r="C7" s="3"/>
      <c r="D7" s="5"/>
      <c r="E7" s="5"/>
      <c r="F7" s="5"/>
      <c r="G7" s="5"/>
      <c r="H7" s="5"/>
    </row>
    <row r="8" spans="1:21" x14ac:dyDescent="0.25">
      <c r="A8" s="3" t="s">
        <v>6</v>
      </c>
      <c r="B8" s="3"/>
      <c r="C8" s="3"/>
      <c r="D8" s="3"/>
    </row>
    <row r="9" spans="1:21" x14ac:dyDescent="0.25">
      <c r="A9" s="54" t="s">
        <v>7</v>
      </c>
      <c r="B9" s="53"/>
      <c r="C9" s="53"/>
      <c r="D9" s="53"/>
      <c r="E9" s="5"/>
      <c r="F9" s="5"/>
      <c r="G9" s="5"/>
      <c r="H9" s="5"/>
    </row>
    <row r="11" spans="1:21" x14ac:dyDescent="0.25">
      <c r="A11" s="8"/>
      <c r="B11" s="8"/>
      <c r="C11" s="8"/>
      <c r="D11" s="8"/>
      <c r="E11" s="9"/>
      <c r="F11" s="8"/>
      <c r="G11" s="8"/>
      <c r="H11" s="8"/>
      <c r="I11" s="10" t="s">
        <v>8</v>
      </c>
      <c r="J11" s="11"/>
      <c r="K11" s="8"/>
      <c r="N11" s="8"/>
      <c r="O11" s="12" t="s">
        <v>9</v>
      </c>
      <c r="P11" s="12" t="s">
        <v>10</v>
      </c>
      <c r="Q11" s="13" t="s">
        <v>11</v>
      </c>
      <c r="R11" s="8"/>
      <c r="S11" s="14" t="s">
        <v>12</v>
      </c>
      <c r="T11" s="15" t="s">
        <v>13</v>
      </c>
      <c r="U11" s="11"/>
    </row>
    <row r="12" spans="1:21" x14ac:dyDescent="0.25">
      <c r="A12" s="16" t="s">
        <v>14</v>
      </c>
      <c r="B12" s="17" t="s">
        <v>15</v>
      </c>
      <c r="C12" s="17" t="s">
        <v>16</v>
      </c>
      <c r="D12" s="18" t="s">
        <v>17</v>
      </c>
      <c r="E12" s="16" t="s">
        <v>18</v>
      </c>
      <c r="F12" s="18" t="s">
        <v>19</v>
      </c>
      <c r="G12" s="16" t="s">
        <v>20</v>
      </c>
      <c r="H12" s="18" t="s">
        <v>21</v>
      </c>
      <c r="I12" s="19" t="s">
        <v>22</v>
      </c>
      <c r="J12" s="17" t="s">
        <v>23</v>
      </c>
      <c r="K12" s="17" t="s">
        <v>24</v>
      </c>
      <c r="L12" s="18" t="s">
        <v>25</v>
      </c>
      <c r="M12" s="18" t="s">
        <v>26</v>
      </c>
      <c r="N12" s="18" t="s">
        <v>27</v>
      </c>
      <c r="O12" s="20" t="s">
        <v>28</v>
      </c>
      <c r="P12" s="20" t="s">
        <v>28</v>
      </c>
      <c r="Q12" s="21" t="s">
        <v>29</v>
      </c>
      <c r="R12" s="22" t="s">
        <v>30</v>
      </c>
      <c r="S12" s="12" t="s">
        <v>31</v>
      </c>
      <c r="T12" s="12" t="s">
        <v>32</v>
      </c>
      <c r="U12" s="23" t="s">
        <v>33</v>
      </c>
    </row>
    <row r="13" spans="1:21" x14ac:dyDescent="0.25">
      <c r="A13" s="3">
        <v>9</v>
      </c>
      <c r="B13" s="24" t="s">
        <v>34</v>
      </c>
      <c r="C13" s="25" t="s">
        <v>35</v>
      </c>
      <c r="D13" s="26">
        <v>81</v>
      </c>
      <c r="E13" s="27">
        <v>44589</v>
      </c>
      <c r="F13" s="26">
        <v>85</v>
      </c>
      <c r="G13" s="27">
        <v>44593</v>
      </c>
      <c r="H13">
        <v>1091.5999999999999</v>
      </c>
      <c r="I13" s="26">
        <v>192.75</v>
      </c>
      <c r="J13" s="26">
        <v>75.75</v>
      </c>
      <c r="K13" s="26">
        <v>57938.22</v>
      </c>
      <c r="L13" s="28">
        <v>0.03</v>
      </c>
      <c r="M13" s="29">
        <v>0.26</v>
      </c>
      <c r="N13" s="29">
        <v>1.1100000000000001</v>
      </c>
      <c r="O13" s="29">
        <v>0.25</v>
      </c>
      <c r="P13">
        <v>0</v>
      </c>
      <c r="Q13" s="29">
        <v>0</v>
      </c>
      <c r="R13" s="29">
        <v>58.51</v>
      </c>
      <c r="S13" s="29">
        <v>22.35</v>
      </c>
      <c r="T13" s="26">
        <v>12991.23</v>
      </c>
      <c r="U13" t="s">
        <v>36</v>
      </c>
    </row>
    <row r="14" spans="1:21" x14ac:dyDescent="0.25">
      <c r="A14" s="3">
        <v>14</v>
      </c>
      <c r="B14" s="24" t="s">
        <v>37</v>
      </c>
      <c r="C14" s="25" t="s">
        <v>38</v>
      </c>
      <c r="D14" s="26">
        <v>78</v>
      </c>
      <c r="E14" s="27">
        <v>44586</v>
      </c>
      <c r="F14" s="26">
        <v>81</v>
      </c>
      <c r="G14" s="27">
        <v>44589</v>
      </c>
      <c r="H14">
        <v>1042.0999999999999</v>
      </c>
      <c r="I14" s="26">
        <v>193.75</v>
      </c>
      <c r="J14" s="26">
        <v>77.5</v>
      </c>
      <c r="K14" s="26">
        <v>53467.88</v>
      </c>
      <c r="L14" s="28">
        <v>0.01</v>
      </c>
      <c r="M14" s="29">
        <v>0.1</v>
      </c>
      <c r="N14" s="29">
        <v>1.01</v>
      </c>
      <c r="O14" s="29">
        <v>0.75</v>
      </c>
      <c r="P14">
        <v>0</v>
      </c>
      <c r="Q14" s="29">
        <v>0.25</v>
      </c>
      <c r="R14" s="29">
        <v>64.69</v>
      </c>
      <c r="S14" s="29">
        <v>20.43</v>
      </c>
      <c r="T14" s="26">
        <v>12130.84</v>
      </c>
      <c r="U14" t="s">
        <v>39</v>
      </c>
    </row>
    <row r="15" spans="1:21" x14ac:dyDescent="0.25">
      <c r="A15" s="3">
        <v>28</v>
      </c>
      <c r="B15" s="24" t="s">
        <v>40</v>
      </c>
      <c r="C15" s="30" t="s">
        <v>41</v>
      </c>
      <c r="D15" s="26">
        <v>82</v>
      </c>
      <c r="E15" s="27">
        <v>44590</v>
      </c>
      <c r="F15" s="26">
        <v>86</v>
      </c>
      <c r="G15" s="27">
        <v>44594</v>
      </c>
      <c r="H15">
        <v>1106.5999999999999</v>
      </c>
      <c r="I15" s="26">
        <v>197.5</v>
      </c>
      <c r="J15" s="26">
        <v>87.75</v>
      </c>
      <c r="K15" s="26">
        <v>50389.49</v>
      </c>
      <c r="L15" s="28">
        <v>0</v>
      </c>
      <c r="M15" s="29">
        <v>0</v>
      </c>
      <c r="N15" s="29">
        <v>1.1599999999999999</v>
      </c>
      <c r="O15" s="29">
        <v>1</v>
      </c>
      <c r="P15">
        <v>0</v>
      </c>
      <c r="Q15" s="29">
        <v>1.25</v>
      </c>
      <c r="R15" s="29">
        <v>62.64</v>
      </c>
      <c r="S15" s="29">
        <v>19.63</v>
      </c>
      <c r="T15" s="26">
        <v>11903.86</v>
      </c>
      <c r="U15" t="s">
        <v>42</v>
      </c>
    </row>
    <row r="16" spans="1:21" x14ac:dyDescent="0.25">
      <c r="A16" s="3">
        <v>3</v>
      </c>
      <c r="B16" s="24" t="s">
        <v>43</v>
      </c>
      <c r="C16" s="25" t="s">
        <v>44</v>
      </c>
      <c r="D16" s="26">
        <v>82</v>
      </c>
      <c r="E16" s="27">
        <v>44590</v>
      </c>
      <c r="F16" s="26">
        <v>85</v>
      </c>
      <c r="G16" s="27">
        <v>44593</v>
      </c>
      <c r="H16">
        <v>1091.5999999999999</v>
      </c>
      <c r="I16" s="26">
        <v>201.75</v>
      </c>
      <c r="J16" s="26">
        <v>81.75</v>
      </c>
      <c r="K16" s="26">
        <v>47487.48</v>
      </c>
      <c r="L16" s="28">
        <v>0.02</v>
      </c>
      <c r="M16" s="29">
        <v>0.03</v>
      </c>
      <c r="N16" s="29">
        <v>1.33</v>
      </c>
      <c r="O16" s="29">
        <v>1</v>
      </c>
      <c r="P16">
        <v>0</v>
      </c>
      <c r="Q16" s="29">
        <v>0.75</v>
      </c>
      <c r="R16" s="29">
        <v>59.18</v>
      </c>
      <c r="S16" s="29">
        <v>22.05</v>
      </c>
      <c r="T16" s="26">
        <v>11900.58</v>
      </c>
      <c r="U16" t="s">
        <v>42</v>
      </c>
    </row>
    <row r="17" spans="1:21" x14ac:dyDescent="0.25">
      <c r="A17" s="3">
        <v>10</v>
      </c>
      <c r="B17" s="24" t="s">
        <v>34</v>
      </c>
      <c r="C17" s="25" t="s">
        <v>45</v>
      </c>
      <c r="D17" s="26">
        <v>82</v>
      </c>
      <c r="E17" s="27">
        <v>44590</v>
      </c>
      <c r="F17" s="26">
        <v>86</v>
      </c>
      <c r="G17" s="27">
        <v>44594</v>
      </c>
      <c r="H17">
        <v>1106.5999999999999</v>
      </c>
      <c r="I17" s="26">
        <v>181.75</v>
      </c>
      <c r="J17" s="26">
        <v>72</v>
      </c>
      <c r="K17" s="26">
        <v>54115.39</v>
      </c>
      <c r="L17" s="28">
        <v>0.01</v>
      </c>
      <c r="M17" s="29">
        <v>0.55000000000000004</v>
      </c>
      <c r="N17" s="29">
        <v>1.05</v>
      </c>
      <c r="O17" s="29">
        <v>0.25</v>
      </c>
      <c r="P17">
        <v>0</v>
      </c>
      <c r="Q17" s="29">
        <v>0</v>
      </c>
      <c r="R17" s="29">
        <v>63</v>
      </c>
      <c r="S17" s="29">
        <v>21.04</v>
      </c>
      <c r="T17" s="26">
        <v>11826.13</v>
      </c>
      <c r="U17" t="s">
        <v>46</v>
      </c>
    </row>
    <row r="18" spans="1:21" x14ac:dyDescent="0.25">
      <c r="A18" s="3">
        <v>1</v>
      </c>
      <c r="B18" s="24" t="s">
        <v>43</v>
      </c>
      <c r="C18" s="31" t="s">
        <v>47</v>
      </c>
      <c r="D18" s="26">
        <v>77</v>
      </c>
      <c r="E18" s="27">
        <v>44585</v>
      </c>
      <c r="F18" s="26">
        <v>83</v>
      </c>
      <c r="G18" s="27">
        <v>44591</v>
      </c>
      <c r="H18">
        <v>1071.0999999999999</v>
      </c>
      <c r="I18" s="26">
        <v>202</v>
      </c>
      <c r="J18" s="26">
        <v>67.25</v>
      </c>
      <c r="K18" s="26">
        <v>52533.66</v>
      </c>
      <c r="L18" s="28">
        <v>0</v>
      </c>
      <c r="M18" s="29">
        <v>0</v>
      </c>
      <c r="N18" s="29">
        <v>1.45</v>
      </c>
      <c r="O18" s="29">
        <v>0.75</v>
      </c>
      <c r="P18">
        <v>0</v>
      </c>
      <c r="Q18" s="29">
        <v>0.75</v>
      </c>
      <c r="R18" s="29">
        <v>68.760000000000005</v>
      </c>
      <c r="S18" s="29">
        <v>17.059999999999999</v>
      </c>
      <c r="T18" s="26">
        <v>11811.66</v>
      </c>
      <c r="U18" t="s">
        <v>46</v>
      </c>
    </row>
    <row r="19" spans="1:21" x14ac:dyDescent="0.25">
      <c r="A19" s="3">
        <v>16</v>
      </c>
      <c r="B19" s="24" t="s">
        <v>48</v>
      </c>
      <c r="C19" s="25" t="s">
        <v>49</v>
      </c>
      <c r="D19" s="26">
        <v>81</v>
      </c>
      <c r="E19" s="27">
        <v>44589</v>
      </c>
      <c r="F19" s="26">
        <v>87</v>
      </c>
      <c r="G19" s="27">
        <v>44595</v>
      </c>
      <c r="H19">
        <v>1120.6999999999998</v>
      </c>
      <c r="I19" s="26">
        <v>197</v>
      </c>
      <c r="J19" s="26">
        <v>81.75</v>
      </c>
      <c r="K19" s="26">
        <v>51423.79</v>
      </c>
      <c r="L19" s="28">
        <v>0.09</v>
      </c>
      <c r="M19" s="29">
        <v>1.1000000000000001</v>
      </c>
      <c r="N19" s="29">
        <v>1.22</v>
      </c>
      <c r="O19" s="29">
        <v>0</v>
      </c>
      <c r="P19">
        <v>0</v>
      </c>
      <c r="Q19" s="29">
        <v>0.75</v>
      </c>
      <c r="R19" s="29">
        <v>60.35</v>
      </c>
      <c r="S19" s="29">
        <v>21.03</v>
      </c>
      <c r="T19" s="26">
        <v>11469</v>
      </c>
      <c r="U19" t="s">
        <v>50</v>
      </c>
    </row>
    <row r="20" spans="1:21" x14ac:dyDescent="0.25">
      <c r="A20" s="3">
        <v>11</v>
      </c>
      <c r="B20" s="24" t="s">
        <v>34</v>
      </c>
      <c r="C20" s="25" t="s">
        <v>51</v>
      </c>
      <c r="D20" s="26">
        <v>79</v>
      </c>
      <c r="E20" s="27">
        <v>44587</v>
      </c>
      <c r="F20" s="26">
        <v>82</v>
      </c>
      <c r="G20" s="27">
        <v>44590</v>
      </c>
      <c r="H20">
        <v>1055.1999999999998</v>
      </c>
      <c r="I20" s="26">
        <v>174.5</v>
      </c>
      <c r="J20" s="26">
        <v>66.5</v>
      </c>
      <c r="K20" s="26">
        <v>48479.01</v>
      </c>
      <c r="L20" s="28">
        <v>0.1</v>
      </c>
      <c r="M20" s="29">
        <v>0.55000000000000004</v>
      </c>
      <c r="N20" s="29">
        <v>1.06</v>
      </c>
      <c r="O20" s="29">
        <v>0.75</v>
      </c>
      <c r="P20">
        <v>0</v>
      </c>
      <c r="Q20" s="29">
        <v>0.25</v>
      </c>
      <c r="R20" s="29">
        <v>62.63</v>
      </c>
      <c r="S20" s="29">
        <v>19.91</v>
      </c>
      <c r="T20" s="26">
        <v>11365.99</v>
      </c>
      <c r="U20" t="s">
        <v>52</v>
      </c>
    </row>
    <row r="21" spans="1:21" x14ac:dyDescent="0.25">
      <c r="A21" s="3">
        <v>8</v>
      </c>
      <c r="B21" s="24" t="s">
        <v>53</v>
      </c>
      <c r="C21" s="25" t="s">
        <v>54</v>
      </c>
      <c r="D21" s="26">
        <v>81</v>
      </c>
      <c r="E21" s="27">
        <v>44589</v>
      </c>
      <c r="F21" s="26">
        <v>86</v>
      </c>
      <c r="G21" s="27">
        <v>44594</v>
      </c>
      <c r="H21">
        <v>1106.5999999999999</v>
      </c>
      <c r="I21" s="26">
        <v>195.5</v>
      </c>
      <c r="J21" s="26">
        <v>73.5</v>
      </c>
      <c r="K21" s="26">
        <v>52702.54</v>
      </c>
      <c r="L21" s="28">
        <v>0</v>
      </c>
      <c r="M21" s="29">
        <v>0.08</v>
      </c>
      <c r="N21" s="29">
        <v>1.07</v>
      </c>
      <c r="O21" s="29">
        <v>0</v>
      </c>
      <c r="P21">
        <v>0</v>
      </c>
      <c r="Q21" s="29">
        <v>0.75</v>
      </c>
      <c r="R21" s="29">
        <v>59.02</v>
      </c>
      <c r="S21" s="29">
        <v>21.33</v>
      </c>
      <c r="T21" s="26">
        <v>11276.6</v>
      </c>
      <c r="U21" t="s">
        <v>52</v>
      </c>
    </row>
    <row r="22" spans="1:21" x14ac:dyDescent="0.25">
      <c r="A22" s="3">
        <v>30</v>
      </c>
      <c r="B22" s="24" t="s">
        <v>55</v>
      </c>
      <c r="C22" s="30" t="s">
        <v>56</v>
      </c>
      <c r="D22" s="26">
        <v>75</v>
      </c>
      <c r="E22" s="27">
        <v>44583</v>
      </c>
      <c r="F22" s="26">
        <v>80</v>
      </c>
      <c r="G22" s="27">
        <v>44588</v>
      </c>
      <c r="H22">
        <v>1031.5999999999999</v>
      </c>
      <c r="I22" s="26">
        <v>197.5</v>
      </c>
      <c r="J22" s="26">
        <v>82</v>
      </c>
      <c r="K22" s="26">
        <v>53970.04</v>
      </c>
      <c r="L22" s="28">
        <v>0.02</v>
      </c>
      <c r="M22" s="29">
        <v>0.01</v>
      </c>
      <c r="N22" s="29">
        <v>1.1100000000000001</v>
      </c>
      <c r="O22" s="29">
        <v>0.75</v>
      </c>
      <c r="P22">
        <v>0</v>
      </c>
      <c r="Q22" s="29">
        <v>1.25</v>
      </c>
      <c r="R22" s="29">
        <v>65.95</v>
      </c>
      <c r="S22" s="29">
        <v>18.91</v>
      </c>
      <c r="T22" s="26">
        <v>11220.15</v>
      </c>
      <c r="U22" t="s">
        <v>57</v>
      </c>
    </row>
    <row r="23" spans="1:21" x14ac:dyDescent="0.25">
      <c r="A23" s="3">
        <v>21</v>
      </c>
      <c r="B23" s="24" t="s">
        <v>58</v>
      </c>
      <c r="C23" s="25" t="s">
        <v>59</v>
      </c>
      <c r="D23" s="26">
        <v>80</v>
      </c>
      <c r="E23" s="27">
        <v>44588</v>
      </c>
      <c r="F23" s="26">
        <v>84</v>
      </c>
      <c r="G23" s="27">
        <v>44592</v>
      </c>
      <c r="H23">
        <v>1079.0999999999999</v>
      </c>
      <c r="I23" s="26">
        <v>203</v>
      </c>
      <c r="J23" s="26">
        <v>89.25</v>
      </c>
      <c r="K23" s="26">
        <v>48915.49</v>
      </c>
      <c r="L23" s="28">
        <v>0.02</v>
      </c>
      <c r="M23" s="29">
        <v>0.04</v>
      </c>
      <c r="N23" s="29">
        <v>1.02</v>
      </c>
      <c r="O23" s="29">
        <v>1</v>
      </c>
      <c r="P23">
        <v>0</v>
      </c>
      <c r="Q23" s="29">
        <v>0.25</v>
      </c>
      <c r="R23" s="29">
        <v>62.55</v>
      </c>
      <c r="S23" s="29">
        <v>19.440000000000001</v>
      </c>
      <c r="T23" s="26">
        <v>11215.54</v>
      </c>
      <c r="U23" t="s">
        <v>57</v>
      </c>
    </row>
    <row r="24" spans="1:21" x14ac:dyDescent="0.25">
      <c r="A24" s="3">
        <v>6</v>
      </c>
      <c r="B24" s="24" t="s">
        <v>43</v>
      </c>
      <c r="C24" s="25" t="s">
        <v>60</v>
      </c>
      <c r="D24" s="26">
        <v>77</v>
      </c>
      <c r="E24" s="27">
        <v>44585</v>
      </c>
      <c r="F24" s="26">
        <v>84</v>
      </c>
      <c r="G24" s="27">
        <v>44592</v>
      </c>
      <c r="H24">
        <v>1079.0999999999999</v>
      </c>
      <c r="I24" s="26">
        <v>203.5</v>
      </c>
      <c r="J24" s="26">
        <v>77.75</v>
      </c>
      <c r="K24" s="26">
        <v>49101.04</v>
      </c>
      <c r="L24" s="28">
        <v>0</v>
      </c>
      <c r="M24" s="29">
        <v>0.01</v>
      </c>
      <c r="N24" s="29">
        <v>1.01</v>
      </c>
      <c r="O24" s="29">
        <v>0.75</v>
      </c>
      <c r="P24">
        <v>0</v>
      </c>
      <c r="Q24" s="29">
        <v>0</v>
      </c>
      <c r="R24" s="29">
        <v>59.69</v>
      </c>
      <c r="S24" s="29">
        <v>20.190000000000001</v>
      </c>
      <c r="T24" s="26">
        <v>11111.96</v>
      </c>
      <c r="U24" t="s">
        <v>57</v>
      </c>
    </row>
    <row r="25" spans="1:21" x14ac:dyDescent="0.25">
      <c r="A25" s="3">
        <v>13</v>
      </c>
      <c r="B25" s="24" t="s">
        <v>37</v>
      </c>
      <c r="C25" s="25" t="s">
        <v>61</v>
      </c>
      <c r="D25" s="26">
        <v>78</v>
      </c>
      <c r="E25" s="27">
        <v>44586</v>
      </c>
      <c r="F25" s="26">
        <v>80</v>
      </c>
      <c r="G25" s="27">
        <v>44588</v>
      </c>
      <c r="H25">
        <v>1031.5999999999999</v>
      </c>
      <c r="I25" s="26">
        <v>199</v>
      </c>
      <c r="J25" s="26">
        <v>76</v>
      </c>
      <c r="K25" s="26">
        <v>46511.66</v>
      </c>
      <c r="L25" s="28">
        <v>0</v>
      </c>
      <c r="M25" s="29">
        <v>0.05</v>
      </c>
      <c r="N25" s="29">
        <v>1.17</v>
      </c>
      <c r="O25" s="29">
        <v>0.67</v>
      </c>
      <c r="P25">
        <v>0</v>
      </c>
      <c r="Q25" s="29">
        <v>0</v>
      </c>
      <c r="R25" s="29">
        <v>64.62</v>
      </c>
      <c r="S25" s="29">
        <v>20.04</v>
      </c>
      <c r="T25" s="26">
        <v>11108.96</v>
      </c>
      <c r="U25" t="s">
        <v>57</v>
      </c>
    </row>
    <row r="26" spans="1:21" x14ac:dyDescent="0.25">
      <c r="A26" s="3">
        <v>2</v>
      </c>
      <c r="B26" s="24" t="s">
        <v>43</v>
      </c>
      <c r="C26" s="25" t="s">
        <v>62</v>
      </c>
      <c r="D26" s="26">
        <v>81</v>
      </c>
      <c r="E26" s="27">
        <v>44589</v>
      </c>
      <c r="F26" s="26">
        <v>85</v>
      </c>
      <c r="G26" s="27">
        <v>44593</v>
      </c>
      <c r="H26">
        <v>1091.5999999999999</v>
      </c>
      <c r="I26" s="26">
        <v>199</v>
      </c>
      <c r="J26" s="26">
        <v>73.75</v>
      </c>
      <c r="K26" s="26">
        <v>57679.28</v>
      </c>
      <c r="L26" s="28">
        <v>0</v>
      </c>
      <c r="M26" s="29">
        <v>0</v>
      </c>
      <c r="N26" s="29">
        <v>1.08</v>
      </c>
      <c r="O26" s="29">
        <v>1.25</v>
      </c>
      <c r="P26">
        <v>0</v>
      </c>
      <c r="Q26" s="29">
        <v>1</v>
      </c>
      <c r="R26" s="29">
        <v>63.48</v>
      </c>
      <c r="S26" s="29">
        <v>20.2</v>
      </c>
      <c r="T26" s="26">
        <v>11059.96</v>
      </c>
      <c r="U26" t="s">
        <v>57</v>
      </c>
    </row>
    <row r="27" spans="1:21" x14ac:dyDescent="0.25">
      <c r="A27" s="3">
        <v>5</v>
      </c>
      <c r="B27" s="24" t="s">
        <v>43</v>
      </c>
      <c r="C27" s="25" t="s">
        <v>63</v>
      </c>
      <c r="D27" s="26">
        <v>80</v>
      </c>
      <c r="E27" s="27">
        <v>44588</v>
      </c>
      <c r="F27" s="26">
        <v>86</v>
      </c>
      <c r="G27" s="27">
        <v>44594</v>
      </c>
      <c r="H27">
        <v>1106.5999999999999</v>
      </c>
      <c r="I27" s="26">
        <v>211.5</v>
      </c>
      <c r="J27" s="26">
        <v>87</v>
      </c>
      <c r="K27" s="26">
        <v>45311.11</v>
      </c>
      <c r="L27" s="28">
        <v>0.03</v>
      </c>
      <c r="M27" s="29">
        <v>0.02</v>
      </c>
      <c r="N27" s="29">
        <v>1.33</v>
      </c>
      <c r="O27" s="29">
        <v>0</v>
      </c>
      <c r="P27">
        <v>0</v>
      </c>
      <c r="Q27" s="29">
        <v>0.25</v>
      </c>
      <c r="R27" s="29">
        <v>60.47</v>
      </c>
      <c r="S27" s="29">
        <v>22.06</v>
      </c>
      <c r="T27" s="26">
        <v>10944.45</v>
      </c>
      <c r="U27" t="s">
        <v>57</v>
      </c>
    </row>
    <row r="28" spans="1:21" x14ac:dyDescent="0.25">
      <c r="A28" s="3">
        <v>23</v>
      </c>
      <c r="B28" s="24" t="s">
        <v>64</v>
      </c>
      <c r="C28" s="25" t="s">
        <v>65</v>
      </c>
      <c r="D28" s="26">
        <v>79</v>
      </c>
      <c r="E28" s="27">
        <v>44587</v>
      </c>
      <c r="F28" s="26">
        <v>81</v>
      </c>
      <c r="G28" s="27">
        <v>44589</v>
      </c>
      <c r="H28">
        <v>1042.0999999999999</v>
      </c>
      <c r="I28" s="26">
        <v>185.75</v>
      </c>
      <c r="J28" s="26">
        <v>70</v>
      </c>
      <c r="K28" s="26">
        <v>52401.94</v>
      </c>
      <c r="L28" s="28">
        <v>0.05</v>
      </c>
      <c r="M28" s="29">
        <v>0.01</v>
      </c>
      <c r="N28" s="29">
        <v>1.1000000000000001</v>
      </c>
      <c r="O28" s="29">
        <v>1</v>
      </c>
      <c r="P28">
        <v>0</v>
      </c>
      <c r="Q28" s="29">
        <v>0</v>
      </c>
      <c r="R28" s="29">
        <v>64</v>
      </c>
      <c r="S28" s="29">
        <v>20.36</v>
      </c>
      <c r="T28" s="26">
        <v>10908.74</v>
      </c>
      <c r="U28" t="s">
        <v>57</v>
      </c>
    </row>
    <row r="29" spans="1:21" x14ac:dyDescent="0.25">
      <c r="A29" s="3">
        <v>31</v>
      </c>
      <c r="B29" s="24" t="s">
        <v>55</v>
      </c>
      <c r="C29" s="30" t="s">
        <v>66</v>
      </c>
      <c r="D29" s="26">
        <v>78</v>
      </c>
      <c r="E29" s="27">
        <v>44586</v>
      </c>
      <c r="F29" s="26">
        <v>81</v>
      </c>
      <c r="G29" s="27">
        <v>44589</v>
      </c>
      <c r="H29">
        <v>1042.0999999999999</v>
      </c>
      <c r="I29" s="26">
        <v>186</v>
      </c>
      <c r="J29" s="26">
        <v>62.5</v>
      </c>
      <c r="K29" s="26">
        <v>45939.68</v>
      </c>
      <c r="L29" s="28">
        <v>0.03</v>
      </c>
      <c r="M29" s="29">
        <v>0.02</v>
      </c>
      <c r="N29" s="29">
        <v>1.39</v>
      </c>
      <c r="O29" s="29">
        <v>1</v>
      </c>
      <c r="P29">
        <v>0</v>
      </c>
      <c r="Q29" s="29">
        <v>0</v>
      </c>
      <c r="R29" s="29">
        <v>64.819999999999993</v>
      </c>
      <c r="S29" s="29">
        <v>19.48</v>
      </c>
      <c r="T29" s="26">
        <v>10874.02</v>
      </c>
      <c r="U29" t="s">
        <v>57</v>
      </c>
    </row>
    <row r="30" spans="1:21" x14ac:dyDescent="0.25">
      <c r="A30" s="3" t="s">
        <v>67</v>
      </c>
      <c r="B30" s="24" t="s">
        <v>68</v>
      </c>
      <c r="C30" s="32" t="s">
        <v>69</v>
      </c>
      <c r="D30" s="26">
        <v>76</v>
      </c>
      <c r="E30" s="27">
        <v>44584</v>
      </c>
      <c r="F30" s="26">
        <v>75</v>
      </c>
      <c r="G30" s="27">
        <v>44583</v>
      </c>
      <c r="H30">
        <v>957.30000000000007</v>
      </c>
      <c r="I30" s="26">
        <v>187.5</v>
      </c>
      <c r="J30" s="26">
        <v>72.75</v>
      </c>
      <c r="K30" s="26">
        <v>46784.1</v>
      </c>
      <c r="L30" s="28">
        <v>0</v>
      </c>
      <c r="M30" s="29">
        <v>0.01</v>
      </c>
      <c r="N30" s="29">
        <v>1.04</v>
      </c>
      <c r="O30" s="29">
        <v>1.75</v>
      </c>
      <c r="P30">
        <v>0</v>
      </c>
      <c r="Q30" s="29">
        <v>1.5</v>
      </c>
      <c r="R30" s="29">
        <v>72.319999999999993</v>
      </c>
      <c r="S30" s="29">
        <v>14.51</v>
      </c>
      <c r="T30" s="26">
        <v>10872.77</v>
      </c>
      <c r="U30" t="s">
        <v>57</v>
      </c>
    </row>
    <row r="31" spans="1:21" x14ac:dyDescent="0.25">
      <c r="A31" s="3">
        <v>40</v>
      </c>
      <c r="B31" s="24" t="s">
        <v>70</v>
      </c>
      <c r="C31" s="30" t="s">
        <v>71</v>
      </c>
      <c r="D31" s="26">
        <v>74</v>
      </c>
      <c r="E31" s="27">
        <v>44582</v>
      </c>
      <c r="F31" s="26">
        <v>78</v>
      </c>
      <c r="G31" s="27">
        <v>44586</v>
      </c>
      <c r="H31">
        <v>1011.5</v>
      </c>
      <c r="I31" s="26">
        <v>186.75</v>
      </c>
      <c r="J31" s="26">
        <v>68</v>
      </c>
      <c r="K31" s="26">
        <v>50668.21</v>
      </c>
      <c r="L31" s="28">
        <v>0</v>
      </c>
      <c r="M31" s="29">
        <v>0</v>
      </c>
      <c r="N31" s="29">
        <v>1.1499999999999999</v>
      </c>
      <c r="O31" s="29">
        <v>0.5</v>
      </c>
      <c r="P31">
        <v>0</v>
      </c>
      <c r="Q31" s="29">
        <v>0</v>
      </c>
      <c r="R31" s="29">
        <v>72.28</v>
      </c>
      <c r="S31" s="29">
        <v>17.600000000000001</v>
      </c>
      <c r="T31" s="26">
        <v>10621.08</v>
      </c>
      <c r="U31" t="s">
        <v>57</v>
      </c>
    </row>
    <row r="32" spans="1:21" x14ac:dyDescent="0.25">
      <c r="A32" s="3">
        <v>27</v>
      </c>
      <c r="B32" s="24" t="s">
        <v>72</v>
      </c>
      <c r="C32" s="30" t="s">
        <v>73</v>
      </c>
      <c r="D32" s="26">
        <v>83</v>
      </c>
      <c r="E32" s="27">
        <v>44591</v>
      </c>
      <c r="F32" s="26">
        <v>85</v>
      </c>
      <c r="G32" s="27">
        <v>44593</v>
      </c>
      <c r="H32">
        <v>1091.5999999999999</v>
      </c>
      <c r="I32" s="26">
        <v>191.25</v>
      </c>
      <c r="J32" s="26">
        <v>77.5</v>
      </c>
      <c r="K32" s="26">
        <v>47421.52</v>
      </c>
      <c r="L32" s="28">
        <v>0</v>
      </c>
      <c r="M32" s="29">
        <v>0.04</v>
      </c>
      <c r="N32" s="29">
        <v>1.18</v>
      </c>
      <c r="O32" s="29">
        <v>0.5</v>
      </c>
      <c r="P32">
        <v>1</v>
      </c>
      <c r="Q32" s="29">
        <v>0</v>
      </c>
      <c r="R32" s="29">
        <v>61.88</v>
      </c>
      <c r="S32" s="29">
        <v>21.5</v>
      </c>
      <c r="T32" s="26">
        <v>10547.94</v>
      </c>
      <c r="U32" t="s">
        <v>74</v>
      </c>
    </row>
    <row r="33" spans="1:21" x14ac:dyDescent="0.25">
      <c r="A33" s="3">
        <v>41</v>
      </c>
      <c r="B33" s="24" t="s">
        <v>70</v>
      </c>
      <c r="C33" s="30" t="s">
        <v>75</v>
      </c>
      <c r="D33" s="26">
        <v>77</v>
      </c>
      <c r="E33" s="27">
        <v>44585</v>
      </c>
      <c r="F33" s="26">
        <v>84</v>
      </c>
      <c r="G33" s="27">
        <v>44592</v>
      </c>
      <c r="H33">
        <v>1079.0999999999999</v>
      </c>
      <c r="I33" s="26">
        <v>190.5</v>
      </c>
      <c r="J33" s="26">
        <v>72</v>
      </c>
      <c r="K33" s="26">
        <v>48363.03</v>
      </c>
      <c r="L33" s="28">
        <v>0</v>
      </c>
      <c r="M33" s="29">
        <v>0.04</v>
      </c>
      <c r="N33" s="29">
        <v>1.1100000000000001</v>
      </c>
      <c r="O33" s="29">
        <v>0.75</v>
      </c>
      <c r="P33">
        <v>0.5</v>
      </c>
      <c r="Q33" s="29">
        <v>0</v>
      </c>
      <c r="R33" s="29">
        <v>67.58</v>
      </c>
      <c r="S33" s="29">
        <v>19.260000000000002</v>
      </c>
      <c r="T33" s="26">
        <v>10478.4</v>
      </c>
      <c r="U33" t="s">
        <v>76</v>
      </c>
    </row>
    <row r="34" spans="1:21" x14ac:dyDescent="0.25">
      <c r="A34" s="3">
        <v>15</v>
      </c>
      <c r="B34" s="24" t="s">
        <v>77</v>
      </c>
      <c r="C34" s="25" t="s">
        <v>78</v>
      </c>
      <c r="D34" s="26">
        <v>80</v>
      </c>
      <c r="E34" s="27">
        <v>44588</v>
      </c>
      <c r="F34" s="26">
        <v>87</v>
      </c>
      <c r="G34" s="27">
        <v>44595</v>
      </c>
      <c r="H34">
        <v>1120.6999999999998</v>
      </c>
      <c r="I34" s="26">
        <v>215.25</v>
      </c>
      <c r="J34" s="26">
        <v>94.5</v>
      </c>
      <c r="K34" s="26">
        <v>47718.43</v>
      </c>
      <c r="L34" s="28">
        <v>0.01</v>
      </c>
      <c r="M34" s="29">
        <v>0</v>
      </c>
      <c r="N34" s="29">
        <v>0.98</v>
      </c>
      <c r="O34" s="29">
        <v>0.75</v>
      </c>
      <c r="P34">
        <v>0.5</v>
      </c>
      <c r="Q34" s="29">
        <v>1.25</v>
      </c>
      <c r="R34" s="29">
        <v>63.02</v>
      </c>
      <c r="S34" s="29">
        <v>20.5</v>
      </c>
      <c r="T34" s="26">
        <v>10464.530000000001</v>
      </c>
      <c r="U34" t="s">
        <v>76</v>
      </c>
    </row>
    <row r="35" spans="1:21" x14ac:dyDescent="0.25">
      <c r="A35" s="3">
        <v>20</v>
      </c>
      <c r="B35" s="24" t="s">
        <v>58</v>
      </c>
      <c r="C35" s="25" t="s">
        <v>79</v>
      </c>
      <c r="D35" s="26">
        <v>79</v>
      </c>
      <c r="E35" s="27">
        <v>44587</v>
      </c>
      <c r="F35" s="26">
        <v>82</v>
      </c>
      <c r="G35" s="27">
        <v>44590</v>
      </c>
      <c r="H35">
        <v>1055.1999999999998</v>
      </c>
      <c r="I35" s="26">
        <v>195.25</v>
      </c>
      <c r="J35" s="26">
        <v>80.25</v>
      </c>
      <c r="K35" s="26">
        <v>53758.9</v>
      </c>
      <c r="L35" s="28">
        <v>0</v>
      </c>
      <c r="M35" s="29">
        <v>0.09</v>
      </c>
      <c r="N35" s="29">
        <v>1.02</v>
      </c>
      <c r="O35" s="29">
        <v>1</v>
      </c>
      <c r="P35">
        <v>0</v>
      </c>
      <c r="Q35" s="29">
        <v>0</v>
      </c>
      <c r="R35" s="29">
        <v>64.790000000000006</v>
      </c>
      <c r="S35" s="29">
        <v>19.18</v>
      </c>
      <c r="T35" s="26">
        <v>10375.620000000001</v>
      </c>
      <c r="U35" t="s">
        <v>80</v>
      </c>
    </row>
    <row r="36" spans="1:21" x14ac:dyDescent="0.25">
      <c r="A36" s="3">
        <v>26</v>
      </c>
      <c r="B36" s="24" t="s">
        <v>81</v>
      </c>
      <c r="C36" s="30" t="s">
        <v>82</v>
      </c>
      <c r="D36" s="26">
        <v>81</v>
      </c>
      <c r="E36" s="27">
        <v>44589</v>
      </c>
      <c r="F36" s="26">
        <v>85</v>
      </c>
      <c r="G36" s="27">
        <v>44593</v>
      </c>
      <c r="H36">
        <v>1091.5999999999999</v>
      </c>
      <c r="I36" s="26">
        <v>196</v>
      </c>
      <c r="J36" s="26">
        <v>75</v>
      </c>
      <c r="K36" s="26">
        <v>55517.3</v>
      </c>
      <c r="L36" s="28">
        <v>0.01</v>
      </c>
      <c r="M36" s="29">
        <v>0.01</v>
      </c>
      <c r="N36" s="29">
        <v>1.0900000000000001</v>
      </c>
      <c r="O36" s="29">
        <v>0</v>
      </c>
      <c r="P36">
        <v>0.5</v>
      </c>
      <c r="Q36" s="29">
        <v>0</v>
      </c>
      <c r="R36" s="29">
        <v>63.16</v>
      </c>
      <c r="S36" s="29">
        <v>20.59</v>
      </c>
      <c r="T36" s="26">
        <v>10335.799999999999</v>
      </c>
      <c r="U36" t="s">
        <v>80</v>
      </c>
    </row>
    <row r="37" spans="1:21" x14ac:dyDescent="0.25">
      <c r="A37" s="3">
        <v>34</v>
      </c>
      <c r="B37" s="24" t="s">
        <v>83</v>
      </c>
      <c r="C37" s="30" t="s">
        <v>84</v>
      </c>
      <c r="D37" s="26">
        <v>82</v>
      </c>
      <c r="E37" s="27">
        <v>44590</v>
      </c>
      <c r="F37" s="26">
        <v>85</v>
      </c>
      <c r="G37" s="27">
        <v>44593</v>
      </c>
      <c r="H37">
        <v>1091.5999999999999</v>
      </c>
      <c r="I37" s="26">
        <v>205.5</v>
      </c>
      <c r="J37" s="26">
        <v>81.5</v>
      </c>
      <c r="K37" s="26">
        <v>50622.68</v>
      </c>
      <c r="L37" s="28">
        <v>0</v>
      </c>
      <c r="M37" s="29">
        <v>0.11</v>
      </c>
      <c r="N37" s="29">
        <v>0.99</v>
      </c>
      <c r="O37" s="29">
        <v>0.75</v>
      </c>
      <c r="P37">
        <v>0</v>
      </c>
      <c r="Q37" s="29">
        <v>0</v>
      </c>
      <c r="R37" s="29">
        <v>64.540000000000006</v>
      </c>
      <c r="S37" s="29">
        <v>21.01</v>
      </c>
      <c r="T37" s="26">
        <v>10230.4</v>
      </c>
      <c r="U37" t="s">
        <v>85</v>
      </c>
    </row>
    <row r="38" spans="1:21" x14ac:dyDescent="0.25">
      <c r="A38" s="3">
        <v>35</v>
      </c>
      <c r="B38" s="24" t="s">
        <v>83</v>
      </c>
      <c r="C38" s="30" t="s">
        <v>86</v>
      </c>
      <c r="D38" s="26">
        <v>83</v>
      </c>
      <c r="E38" s="27">
        <v>44591</v>
      </c>
      <c r="F38" s="26">
        <v>85</v>
      </c>
      <c r="G38" s="27">
        <v>44593</v>
      </c>
      <c r="H38">
        <v>1091.5999999999999</v>
      </c>
      <c r="I38" s="26">
        <v>200.75</v>
      </c>
      <c r="J38" s="26">
        <v>85.25</v>
      </c>
      <c r="K38" s="26">
        <v>49434.79</v>
      </c>
      <c r="L38" s="28">
        <v>0</v>
      </c>
      <c r="M38" s="29">
        <v>0</v>
      </c>
      <c r="N38" s="29">
        <v>1.18</v>
      </c>
      <c r="O38" s="29">
        <v>0.5</v>
      </c>
      <c r="P38">
        <v>0</v>
      </c>
      <c r="Q38" s="29">
        <v>0.25</v>
      </c>
      <c r="R38" s="29">
        <v>64.150000000000006</v>
      </c>
      <c r="S38" s="29">
        <v>21.34</v>
      </c>
      <c r="T38" s="26">
        <v>10200.780000000001</v>
      </c>
      <c r="U38" t="s">
        <v>85</v>
      </c>
    </row>
    <row r="39" spans="1:21" x14ac:dyDescent="0.25">
      <c r="A39" s="3">
        <v>7</v>
      </c>
      <c r="B39" s="24" t="s">
        <v>43</v>
      </c>
      <c r="C39" s="25" t="s">
        <v>87</v>
      </c>
      <c r="D39" s="26">
        <v>83</v>
      </c>
      <c r="E39" s="27">
        <v>44591</v>
      </c>
      <c r="F39" s="26">
        <v>88</v>
      </c>
      <c r="G39" s="27">
        <v>44596</v>
      </c>
      <c r="H39">
        <v>1134.6999999999998</v>
      </c>
      <c r="I39" s="26">
        <v>187.5</v>
      </c>
      <c r="J39" s="26">
        <v>76</v>
      </c>
      <c r="K39" s="26">
        <v>49155.95</v>
      </c>
      <c r="L39" s="28">
        <v>0.01</v>
      </c>
      <c r="M39" s="29">
        <v>0.88</v>
      </c>
      <c r="N39" s="29">
        <v>1.1100000000000001</v>
      </c>
      <c r="O39" s="29">
        <v>0</v>
      </c>
      <c r="P39">
        <v>0</v>
      </c>
      <c r="Q39" s="29">
        <v>0</v>
      </c>
      <c r="R39" s="29">
        <v>57.38</v>
      </c>
      <c r="S39" s="29">
        <v>22.9</v>
      </c>
      <c r="T39" s="26">
        <v>10136.120000000001</v>
      </c>
      <c r="U39" t="s">
        <v>85</v>
      </c>
    </row>
    <row r="40" spans="1:21" x14ac:dyDescent="0.25">
      <c r="A40" s="3">
        <v>29</v>
      </c>
      <c r="B40" s="24" t="s">
        <v>40</v>
      </c>
      <c r="C40" s="30" t="s">
        <v>88</v>
      </c>
      <c r="D40" s="26">
        <v>83</v>
      </c>
      <c r="E40" s="27">
        <v>44591</v>
      </c>
      <c r="F40" s="26">
        <v>87</v>
      </c>
      <c r="G40" s="27">
        <v>44595</v>
      </c>
      <c r="H40">
        <v>1120.6999999999998</v>
      </c>
      <c r="I40" s="26">
        <v>194.75</v>
      </c>
      <c r="J40" s="26">
        <v>84.75</v>
      </c>
      <c r="K40" s="26">
        <v>50805.69</v>
      </c>
      <c r="L40" s="28">
        <v>0.01</v>
      </c>
      <c r="M40" s="29">
        <v>7.0000000000000007E-2</v>
      </c>
      <c r="N40" s="29">
        <v>1.22</v>
      </c>
      <c r="O40" s="29">
        <v>0</v>
      </c>
      <c r="P40">
        <v>0</v>
      </c>
      <c r="Q40" s="29">
        <v>1</v>
      </c>
      <c r="R40" s="29">
        <v>60.76</v>
      </c>
      <c r="S40" s="29">
        <v>21.63</v>
      </c>
      <c r="T40" s="26">
        <v>9728.77</v>
      </c>
      <c r="U40" t="s">
        <v>89</v>
      </c>
    </row>
    <row r="41" spans="1:21" x14ac:dyDescent="0.25">
      <c r="A41" s="3">
        <v>32</v>
      </c>
      <c r="B41" s="24" t="s">
        <v>90</v>
      </c>
      <c r="C41" s="30" t="s">
        <v>91</v>
      </c>
      <c r="D41" s="26">
        <v>82</v>
      </c>
      <c r="E41" s="27">
        <v>44590</v>
      </c>
      <c r="F41" s="26">
        <v>85</v>
      </c>
      <c r="G41" s="27">
        <v>44593</v>
      </c>
      <c r="H41">
        <v>1091.5999999999999</v>
      </c>
      <c r="I41" s="26">
        <v>193.75</v>
      </c>
      <c r="J41" s="26">
        <v>87</v>
      </c>
      <c r="K41" s="26">
        <v>50889.32</v>
      </c>
      <c r="L41" s="28">
        <v>0.01</v>
      </c>
      <c r="M41" s="29">
        <v>0.14000000000000001</v>
      </c>
      <c r="N41" s="29">
        <v>1.1100000000000001</v>
      </c>
      <c r="O41" s="29">
        <v>0.25</v>
      </c>
      <c r="P41">
        <v>0</v>
      </c>
      <c r="Q41" s="29">
        <v>1.5</v>
      </c>
      <c r="R41" s="29">
        <v>63.11</v>
      </c>
      <c r="S41" s="29">
        <v>20.71</v>
      </c>
      <c r="T41" s="26">
        <v>8986.8799999999992</v>
      </c>
      <c r="U41" t="s">
        <v>92</v>
      </c>
    </row>
    <row r="42" spans="1:21" x14ac:dyDescent="0.25">
      <c r="A42" s="3">
        <v>4</v>
      </c>
      <c r="B42" s="24" t="s">
        <v>43</v>
      </c>
      <c r="C42" s="25" t="s">
        <v>93</v>
      </c>
      <c r="D42" s="26">
        <v>78</v>
      </c>
      <c r="E42" s="27">
        <v>44586</v>
      </c>
      <c r="F42" s="26">
        <v>84</v>
      </c>
      <c r="G42" s="27">
        <v>44592</v>
      </c>
      <c r="H42">
        <v>1079.0999999999999</v>
      </c>
      <c r="I42" s="26">
        <v>198.25</v>
      </c>
      <c r="J42" s="26">
        <v>81.5</v>
      </c>
      <c r="K42" s="26">
        <v>44132.29</v>
      </c>
      <c r="L42" s="28">
        <v>0</v>
      </c>
      <c r="M42" s="29">
        <v>0.02</v>
      </c>
      <c r="N42" s="29">
        <v>1.29</v>
      </c>
      <c r="O42" s="29">
        <v>0.5</v>
      </c>
      <c r="P42">
        <v>0</v>
      </c>
      <c r="Q42" s="29">
        <v>1</v>
      </c>
      <c r="R42" s="29">
        <v>60.94</v>
      </c>
      <c r="S42" s="29">
        <v>20.8</v>
      </c>
      <c r="T42" s="26">
        <v>8797.59</v>
      </c>
      <c r="U42" t="s">
        <v>94</v>
      </c>
    </row>
    <row r="43" spans="1:21" x14ac:dyDescent="0.25">
      <c r="A43" s="3">
        <v>36</v>
      </c>
      <c r="B43" s="24" t="s">
        <v>83</v>
      </c>
      <c r="C43" s="30" t="s">
        <v>95</v>
      </c>
      <c r="D43" s="26">
        <v>79</v>
      </c>
      <c r="E43" s="27">
        <v>44587</v>
      </c>
      <c r="F43" s="26">
        <v>84</v>
      </c>
      <c r="G43" s="27">
        <v>44592</v>
      </c>
      <c r="H43">
        <v>1079.0999999999999</v>
      </c>
      <c r="I43" s="26">
        <v>186.25</v>
      </c>
      <c r="J43" s="26">
        <v>66.75</v>
      </c>
      <c r="K43" s="26">
        <v>45308.76</v>
      </c>
      <c r="L43" s="28">
        <v>0</v>
      </c>
      <c r="M43" s="29">
        <v>0</v>
      </c>
      <c r="N43" s="29">
        <v>1.1599999999999999</v>
      </c>
      <c r="O43" s="29">
        <v>0.75</v>
      </c>
      <c r="P43">
        <v>0</v>
      </c>
      <c r="Q43" s="29">
        <v>0</v>
      </c>
      <c r="R43" s="29">
        <v>64.25</v>
      </c>
      <c r="S43" s="29">
        <v>18.989999999999998</v>
      </c>
      <c r="T43" s="26">
        <v>8594.3700000000008</v>
      </c>
      <c r="U43" t="s">
        <v>96</v>
      </c>
    </row>
    <row r="44" spans="1:21" x14ac:dyDescent="0.25">
      <c r="A44" s="3">
        <v>37</v>
      </c>
      <c r="B44" s="24" t="s">
        <v>97</v>
      </c>
      <c r="C44" s="30" t="s">
        <v>98</v>
      </c>
      <c r="D44" s="26">
        <v>84</v>
      </c>
      <c r="E44" s="27">
        <v>44592</v>
      </c>
      <c r="F44" s="26">
        <v>88</v>
      </c>
      <c r="G44" s="27">
        <v>44596</v>
      </c>
      <c r="H44">
        <v>1134.6999999999998</v>
      </c>
      <c r="I44" s="26">
        <v>192.25</v>
      </c>
      <c r="J44" s="26">
        <v>74.25</v>
      </c>
      <c r="K44" s="26">
        <v>54511.519999999997</v>
      </c>
      <c r="L44" s="28">
        <v>0</v>
      </c>
      <c r="M44" s="29">
        <v>0.19</v>
      </c>
      <c r="N44" s="29">
        <v>1.06</v>
      </c>
      <c r="O44" s="29">
        <v>0.25</v>
      </c>
      <c r="P44">
        <v>0.5</v>
      </c>
      <c r="Q44" s="29">
        <v>1.75</v>
      </c>
      <c r="R44" s="29">
        <v>61.14</v>
      </c>
      <c r="S44" s="29">
        <v>22.7</v>
      </c>
      <c r="T44" s="26">
        <v>7355.75</v>
      </c>
      <c r="U44" t="s">
        <v>99</v>
      </c>
    </row>
    <row r="45" spans="1:21" x14ac:dyDescent="0.25">
      <c r="A45" s="3">
        <v>39</v>
      </c>
      <c r="B45" s="24" t="s">
        <v>97</v>
      </c>
      <c r="C45" s="30" t="s">
        <v>100</v>
      </c>
      <c r="D45" s="26">
        <v>81</v>
      </c>
      <c r="E45" s="27">
        <v>44589</v>
      </c>
      <c r="F45" s="26">
        <v>88</v>
      </c>
      <c r="G45" s="27">
        <v>44596</v>
      </c>
      <c r="H45">
        <v>1134.6999999999998</v>
      </c>
      <c r="I45" s="26">
        <v>187.5</v>
      </c>
      <c r="J45" s="26">
        <v>76.75</v>
      </c>
      <c r="K45" s="26">
        <v>57031.02</v>
      </c>
      <c r="L45" s="28">
        <v>0.01</v>
      </c>
      <c r="M45" s="29">
        <v>0.08</v>
      </c>
      <c r="N45" s="29">
        <v>1.07</v>
      </c>
      <c r="O45" s="29">
        <v>0.25</v>
      </c>
      <c r="P45">
        <v>0</v>
      </c>
      <c r="Q45" s="29">
        <v>0</v>
      </c>
      <c r="R45" s="29">
        <v>58.68</v>
      </c>
      <c r="S45" s="29">
        <v>23.84</v>
      </c>
      <c r="T45" s="26">
        <v>7177.26</v>
      </c>
      <c r="U45" t="s">
        <v>101</v>
      </c>
    </row>
    <row r="46" spans="1:21" x14ac:dyDescent="0.25">
      <c r="A46" s="3">
        <v>38</v>
      </c>
      <c r="B46" s="24" t="s">
        <v>97</v>
      </c>
      <c r="C46" s="30" t="s">
        <v>102</v>
      </c>
      <c r="D46" s="26">
        <v>83</v>
      </c>
      <c r="E46" s="27">
        <v>44591</v>
      </c>
      <c r="F46" s="26">
        <v>88</v>
      </c>
      <c r="G46" s="27">
        <v>44596</v>
      </c>
      <c r="H46">
        <v>1134.6999999999998</v>
      </c>
      <c r="I46" s="26">
        <v>201</v>
      </c>
      <c r="J46" s="26">
        <v>84.25</v>
      </c>
      <c r="K46" s="26">
        <v>55178.47</v>
      </c>
      <c r="L46" s="28">
        <v>0.02</v>
      </c>
      <c r="M46" s="29">
        <v>0.1</v>
      </c>
      <c r="N46" s="29">
        <v>1.1599999999999999</v>
      </c>
      <c r="O46" s="29">
        <v>0.75</v>
      </c>
      <c r="P46">
        <v>0</v>
      </c>
      <c r="Q46" s="29">
        <v>2</v>
      </c>
      <c r="R46" s="29">
        <v>57.91</v>
      </c>
      <c r="S46" s="29">
        <v>23.5</v>
      </c>
      <c r="T46" s="26">
        <v>6400.52</v>
      </c>
      <c r="U46" t="s">
        <v>103</v>
      </c>
    </row>
    <row r="47" spans="1:2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33"/>
      <c r="L47" s="33"/>
      <c r="M47" s="33"/>
      <c r="N47" s="33"/>
      <c r="O47" s="33"/>
      <c r="P47" s="33"/>
      <c r="Q47" s="8"/>
      <c r="R47" t="s">
        <v>104</v>
      </c>
      <c r="T47" t="s">
        <v>104</v>
      </c>
    </row>
    <row r="48" spans="1:21" x14ac:dyDescent="0.25">
      <c r="A48" s="8"/>
      <c r="B48" s="8"/>
      <c r="C48" s="34" t="s">
        <v>105</v>
      </c>
      <c r="D48" s="35">
        <f>AVERAGE(D13:D46)</f>
        <v>79.970588235294116</v>
      </c>
      <c r="E48" s="36">
        <f>AVERAGE(E13:E46)</f>
        <v>44587.970588235294</v>
      </c>
      <c r="F48" s="35">
        <f>AVERAGE(F13:F46)</f>
        <v>84.117647058823536</v>
      </c>
      <c r="G48" s="36">
        <f>AVERAGE(G13:G46)</f>
        <v>44592.117647058825</v>
      </c>
      <c r="H48" s="37">
        <f t="shared" ref="H48" si="0">AVERAGE(H13:H46)</f>
        <v>1082.2176470588231</v>
      </c>
      <c r="I48" s="35">
        <f>AVERAGE(I13:I46)</f>
        <v>195.0514705882353</v>
      </c>
      <c r="J48" s="35">
        <f t="shared" ref="J48:R48" si="1">AVERAGE(J13:J46)</f>
        <v>77.647058823529406</v>
      </c>
      <c r="K48" s="35">
        <f t="shared" si="1"/>
        <v>50754.99058823529</v>
      </c>
      <c r="L48" s="37">
        <f t="shared" si="1"/>
        <v>1.4411764705882357E-2</v>
      </c>
      <c r="M48" s="37">
        <f t="shared" si="1"/>
        <v>0.13558823529411759</v>
      </c>
      <c r="N48" s="37">
        <f t="shared" si="1"/>
        <v>1.1349999999999998</v>
      </c>
      <c r="O48" s="37">
        <f t="shared" si="1"/>
        <v>0.60058823529411764</v>
      </c>
      <c r="P48" s="37">
        <f t="shared" si="1"/>
        <v>8.8235294117647065E-2</v>
      </c>
      <c r="Q48" s="37">
        <f t="shared" si="1"/>
        <v>0.5220588235294118</v>
      </c>
      <c r="R48" s="37">
        <f t="shared" si="1"/>
        <v>63.007352941176471</v>
      </c>
      <c r="S48" s="37">
        <f>AVERAGE(S13:S46)</f>
        <v>20.472647058823529</v>
      </c>
      <c r="T48" s="35">
        <f t="shared" ref="T48" si="2">AVERAGE(T13:T46)</f>
        <v>10483.066176470589</v>
      </c>
    </row>
    <row r="49" spans="1:20" x14ac:dyDescent="0.25">
      <c r="A49" s="8"/>
      <c r="B49" s="8"/>
      <c r="C49" s="34" t="s">
        <v>106</v>
      </c>
      <c r="D49" s="35">
        <v>2.82</v>
      </c>
      <c r="E49" s="35"/>
      <c r="F49" s="35">
        <v>2.63</v>
      </c>
      <c r="G49" s="35"/>
      <c r="H49" s="37"/>
      <c r="I49" s="37">
        <v>8.59</v>
      </c>
      <c r="J49" s="37">
        <v>9.7100000000000009</v>
      </c>
      <c r="K49" s="35"/>
      <c r="L49" s="38">
        <v>4.8000000000000001E-2</v>
      </c>
      <c r="M49" s="37">
        <v>0.28000000000000003</v>
      </c>
      <c r="N49" s="37">
        <v>0.15</v>
      </c>
      <c r="O49" s="37">
        <v>0.56999999999999995</v>
      </c>
      <c r="P49" s="37">
        <v>0.21</v>
      </c>
      <c r="Q49" s="37">
        <v>1.39</v>
      </c>
      <c r="R49" s="37">
        <v>2.44</v>
      </c>
      <c r="S49" s="37">
        <v>1.1100000000000001</v>
      </c>
      <c r="T49" s="35">
        <v>1524.5</v>
      </c>
    </row>
    <row r="50" spans="1:20" x14ac:dyDescent="0.25">
      <c r="A50" s="8"/>
      <c r="B50" s="8"/>
      <c r="C50" s="34" t="s">
        <v>107</v>
      </c>
      <c r="D50" s="37">
        <v>2.5099999999999998</v>
      </c>
      <c r="E50" s="36"/>
      <c r="F50" s="37">
        <v>2.23</v>
      </c>
      <c r="G50" s="36"/>
      <c r="H50" s="37"/>
      <c r="I50" s="37">
        <v>3.14</v>
      </c>
      <c r="J50" s="37">
        <v>8.92</v>
      </c>
      <c r="K50" s="37"/>
      <c r="L50" s="37">
        <v>235.87</v>
      </c>
      <c r="M50" s="37">
        <v>148.38</v>
      </c>
      <c r="N50" s="37">
        <v>9.41</v>
      </c>
      <c r="O50" s="37">
        <v>68.290000000000006</v>
      </c>
      <c r="P50" s="37">
        <v>452.4</v>
      </c>
      <c r="Q50" s="37">
        <v>190.89</v>
      </c>
      <c r="R50" s="37">
        <v>2.76</v>
      </c>
      <c r="S50" s="37">
        <v>3.88</v>
      </c>
      <c r="T50" s="37">
        <v>10.36</v>
      </c>
    </row>
    <row r="51" spans="1:20" x14ac:dyDescent="0.25">
      <c r="A51" s="8"/>
      <c r="B51" s="8"/>
      <c r="C51" s="34" t="s">
        <v>108</v>
      </c>
      <c r="D51" s="35">
        <f>MAX(D13:D46)</f>
        <v>84</v>
      </c>
      <c r="E51" s="36">
        <f>MAX(E13:E46)</f>
        <v>44592</v>
      </c>
      <c r="F51" s="35">
        <f>MAX(F13:F46)</f>
        <v>88</v>
      </c>
      <c r="G51" s="36">
        <f>MAX(G13:G46)</f>
        <v>44596</v>
      </c>
      <c r="H51" s="37">
        <f t="shared" ref="H51" si="3">MAX(H13:H46)</f>
        <v>1134.6999999999998</v>
      </c>
      <c r="I51" s="35">
        <f>MAX(I13:I46)</f>
        <v>215.25</v>
      </c>
      <c r="J51" s="35">
        <f t="shared" ref="J51:T51" si="4">MAX(J13:J46)</f>
        <v>94.5</v>
      </c>
      <c r="K51" s="35">
        <f t="shared" si="4"/>
        <v>57938.22</v>
      </c>
      <c r="L51" s="37">
        <f t="shared" si="4"/>
        <v>0.1</v>
      </c>
      <c r="M51" s="37">
        <f t="shared" si="4"/>
        <v>1.1000000000000001</v>
      </c>
      <c r="N51" s="37">
        <f t="shared" si="4"/>
        <v>1.45</v>
      </c>
      <c r="O51" s="37">
        <f t="shared" si="4"/>
        <v>1.75</v>
      </c>
      <c r="P51" s="37">
        <f t="shared" si="4"/>
        <v>1</v>
      </c>
      <c r="Q51" s="37">
        <f t="shared" si="4"/>
        <v>2</v>
      </c>
      <c r="R51" s="37">
        <f t="shared" si="4"/>
        <v>72.319999999999993</v>
      </c>
      <c r="S51" s="37">
        <f t="shared" si="4"/>
        <v>23.84</v>
      </c>
      <c r="T51" s="35">
        <f t="shared" si="4"/>
        <v>12991.23</v>
      </c>
    </row>
    <row r="52" spans="1:20" x14ac:dyDescent="0.25">
      <c r="A52" s="8"/>
      <c r="B52" s="8"/>
      <c r="C52" s="34" t="s">
        <v>109</v>
      </c>
      <c r="D52" s="35">
        <f>MIN(D13:D46)</f>
        <v>74</v>
      </c>
      <c r="E52" s="36">
        <f>MIN(E13:E46)</f>
        <v>44582</v>
      </c>
      <c r="F52" s="35">
        <f>MIN(F13:F46)</f>
        <v>75</v>
      </c>
      <c r="G52" s="36">
        <f>MIN(G13:G46)</f>
        <v>44583</v>
      </c>
      <c r="H52" s="37">
        <f t="shared" ref="H52" si="5">MIN(H13:H46)</f>
        <v>957.30000000000007</v>
      </c>
      <c r="I52" s="35">
        <f>MIN(I13:I46)</f>
        <v>174.5</v>
      </c>
      <c r="J52" s="35">
        <f t="shared" ref="J52:T52" si="6">MIN(J13:J46)</f>
        <v>62.5</v>
      </c>
      <c r="K52" s="35">
        <f t="shared" si="6"/>
        <v>44132.29</v>
      </c>
      <c r="L52" s="37">
        <f t="shared" si="6"/>
        <v>0</v>
      </c>
      <c r="M52" s="37">
        <f t="shared" si="6"/>
        <v>0</v>
      </c>
      <c r="N52" s="37">
        <f t="shared" si="6"/>
        <v>0.98</v>
      </c>
      <c r="O52" s="37">
        <f t="shared" si="6"/>
        <v>0</v>
      </c>
      <c r="P52" s="37">
        <f t="shared" si="6"/>
        <v>0</v>
      </c>
      <c r="Q52" s="37">
        <f t="shared" si="6"/>
        <v>0</v>
      </c>
      <c r="R52" s="37">
        <f t="shared" si="6"/>
        <v>57.38</v>
      </c>
      <c r="S52" s="37">
        <f t="shared" si="6"/>
        <v>14.51</v>
      </c>
      <c r="T52" s="35">
        <f t="shared" si="6"/>
        <v>6400.52</v>
      </c>
    </row>
    <row r="53" spans="1:20" x14ac:dyDescent="0.25">
      <c r="B53" s="8"/>
      <c r="C53" s="39"/>
      <c r="D53" s="40" t="s">
        <v>110</v>
      </c>
      <c r="E53" s="40"/>
      <c r="F53" s="40" t="s">
        <v>110</v>
      </c>
      <c r="G53" s="40"/>
      <c r="H53" s="40"/>
      <c r="I53" s="40" t="s">
        <v>110</v>
      </c>
      <c r="J53" s="40" t="s">
        <v>110</v>
      </c>
      <c r="K53" s="40" t="s">
        <v>111</v>
      </c>
      <c r="L53" s="40" t="s">
        <v>110</v>
      </c>
      <c r="M53" s="40" t="s">
        <v>110</v>
      </c>
      <c r="N53" s="40" t="s">
        <v>110</v>
      </c>
      <c r="O53" s="40" t="s">
        <v>110</v>
      </c>
      <c r="P53" s="40" t="s">
        <v>110</v>
      </c>
      <c r="Q53" s="40" t="s">
        <v>110</v>
      </c>
      <c r="R53" s="40" t="s">
        <v>110</v>
      </c>
      <c r="S53" s="40" t="s">
        <v>110</v>
      </c>
      <c r="T53" s="40" t="s">
        <v>110</v>
      </c>
    </row>
    <row r="54" spans="1:20" x14ac:dyDescent="0.25">
      <c r="B54" s="50" t="s">
        <v>112</v>
      </c>
      <c r="C54" s="50"/>
      <c r="D54" s="50"/>
      <c r="E54" s="50"/>
      <c r="F54" s="50"/>
      <c r="G54" s="50"/>
      <c r="H54" s="50"/>
      <c r="I54" s="50"/>
      <c r="J54" s="50"/>
      <c r="K54" s="50"/>
      <c r="L54" s="41"/>
      <c r="M54" s="8"/>
      <c r="N54" s="8"/>
    </row>
    <row r="55" spans="1:20" x14ac:dyDescent="0.25">
      <c r="B55" s="50" t="s">
        <v>113</v>
      </c>
      <c r="C55" s="50"/>
      <c r="D55" s="50"/>
      <c r="E55" s="50"/>
      <c r="F55" s="50"/>
      <c r="G55" s="51"/>
      <c r="H55" s="51"/>
      <c r="I55" s="41"/>
      <c r="J55" s="41"/>
      <c r="K55" s="41"/>
      <c r="L55" s="41"/>
      <c r="M55" s="8"/>
      <c r="N55" s="8"/>
    </row>
    <row r="56" spans="1:20" x14ac:dyDescent="0.25">
      <c r="B56" s="50" t="s">
        <v>114</v>
      </c>
      <c r="C56" s="50"/>
      <c r="D56" s="50"/>
      <c r="E56" s="50"/>
      <c r="F56" s="41"/>
      <c r="G56" s="41"/>
      <c r="H56" s="41"/>
      <c r="I56" s="41"/>
      <c r="J56" s="41"/>
      <c r="K56" s="41"/>
      <c r="L56" s="41"/>
      <c r="M56" s="43"/>
      <c r="N56" s="43"/>
    </row>
    <row r="57" spans="1:20" x14ac:dyDescent="0.25">
      <c r="B57" s="50" t="s">
        <v>115</v>
      </c>
      <c r="C57" s="50"/>
      <c r="D57" s="50"/>
      <c r="E57" s="50"/>
      <c r="F57" s="50"/>
      <c r="G57" s="51"/>
      <c r="H57" s="51"/>
      <c r="I57" s="51"/>
      <c r="J57" s="51"/>
      <c r="K57" s="51"/>
      <c r="L57" s="51"/>
      <c r="M57" s="51"/>
      <c r="N57" s="8"/>
    </row>
    <row r="58" spans="1:20" x14ac:dyDescent="0.25">
      <c r="B58" s="41" t="s">
        <v>116</v>
      </c>
      <c r="C58" s="44"/>
      <c r="D58" s="41"/>
      <c r="E58" s="41"/>
      <c r="F58" s="41"/>
      <c r="G58" s="41"/>
      <c r="H58" s="41"/>
      <c r="I58" s="41"/>
      <c r="J58" s="41"/>
      <c r="K58" s="41"/>
      <c r="L58" s="41"/>
      <c r="M58" s="8"/>
      <c r="N58" s="8"/>
    </row>
  </sheetData>
  <mergeCells count="6">
    <mergeCell ref="B57:M57"/>
    <mergeCell ref="D1:Q1"/>
    <mergeCell ref="A9:D9"/>
    <mergeCell ref="B54:K54"/>
    <mergeCell ref="B55:H55"/>
    <mergeCell ref="B56:E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10E5-6E54-40E7-BA48-BA598110DB6F}">
  <dimension ref="A1:F28"/>
  <sheetViews>
    <sheetView topLeftCell="D1" workbookViewId="0">
      <selection sqref="A1:F28"/>
    </sheetView>
  </sheetViews>
  <sheetFormatPr baseColWidth="10" defaultRowHeight="15" x14ac:dyDescent="0.25"/>
  <sheetData>
    <row r="1" spans="1:6" x14ac:dyDescent="0.25">
      <c r="A1" t="s">
        <v>117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</row>
    <row r="2" spans="1:6" x14ac:dyDescent="0.25">
      <c r="A2" s="55">
        <v>10</v>
      </c>
      <c r="B2">
        <v>1</v>
      </c>
      <c r="C2">
        <v>11.12</v>
      </c>
      <c r="D2">
        <v>4.04</v>
      </c>
      <c r="E2">
        <v>18.440000000000001</v>
      </c>
      <c r="F2">
        <v>3.4</v>
      </c>
    </row>
    <row r="3" spans="1:6" x14ac:dyDescent="0.25">
      <c r="A3" s="55"/>
      <c r="B3">
        <v>2</v>
      </c>
      <c r="C3">
        <v>14.14</v>
      </c>
      <c r="D3">
        <v>7.52</v>
      </c>
      <c r="E3">
        <v>20.72</v>
      </c>
      <c r="F3">
        <v>12.3</v>
      </c>
    </row>
    <row r="4" spans="1:6" x14ac:dyDescent="0.25">
      <c r="A4" s="55"/>
      <c r="B4">
        <v>3</v>
      </c>
      <c r="C4">
        <v>18.149999999999999</v>
      </c>
      <c r="D4">
        <v>10.58</v>
      </c>
      <c r="E4">
        <v>25.7</v>
      </c>
      <c r="F4">
        <v>16</v>
      </c>
    </row>
    <row r="5" spans="1:6" x14ac:dyDescent="0.25">
      <c r="A5" s="55">
        <v>11</v>
      </c>
      <c r="B5">
        <v>1</v>
      </c>
      <c r="C5">
        <v>15.31</v>
      </c>
      <c r="D5">
        <v>9.1199999999999992</v>
      </c>
      <c r="E5">
        <v>21.46</v>
      </c>
      <c r="F5">
        <v>6.3</v>
      </c>
    </row>
    <row r="6" spans="1:6" x14ac:dyDescent="0.25">
      <c r="A6" s="55"/>
      <c r="B6">
        <v>2</v>
      </c>
      <c r="C6">
        <v>17.399999999999999</v>
      </c>
      <c r="D6">
        <v>9.9700000000000006</v>
      </c>
      <c r="E6">
        <v>24.76</v>
      </c>
      <c r="F6">
        <v>2.5</v>
      </c>
    </row>
    <row r="7" spans="1:6" x14ac:dyDescent="0.25">
      <c r="A7" s="55"/>
      <c r="B7">
        <v>3</v>
      </c>
      <c r="C7">
        <v>19.38</v>
      </c>
      <c r="D7">
        <v>12.26</v>
      </c>
      <c r="E7">
        <v>26.44</v>
      </c>
      <c r="F7">
        <v>21.1</v>
      </c>
    </row>
    <row r="8" spans="1:6" x14ac:dyDescent="0.25">
      <c r="A8" s="55">
        <v>12</v>
      </c>
      <c r="B8">
        <v>1</v>
      </c>
      <c r="C8">
        <v>18.809999999999999</v>
      </c>
      <c r="D8">
        <v>12.11</v>
      </c>
      <c r="E8">
        <v>25.45</v>
      </c>
      <c r="F8">
        <v>0.3</v>
      </c>
    </row>
    <row r="9" spans="1:6" x14ac:dyDescent="0.25">
      <c r="A9" s="55"/>
      <c r="B9">
        <v>2</v>
      </c>
      <c r="C9">
        <v>20.95</v>
      </c>
      <c r="D9">
        <v>14.03</v>
      </c>
      <c r="E9">
        <v>27.82</v>
      </c>
      <c r="F9">
        <v>8.5</v>
      </c>
    </row>
    <row r="10" spans="1:6" x14ac:dyDescent="0.25">
      <c r="A10" s="55"/>
      <c r="B10">
        <v>3</v>
      </c>
      <c r="C10">
        <v>22.58</v>
      </c>
      <c r="D10">
        <v>13.67</v>
      </c>
      <c r="E10">
        <v>31.46</v>
      </c>
      <c r="F10">
        <v>9</v>
      </c>
    </row>
    <row r="11" spans="1:6" x14ac:dyDescent="0.25">
      <c r="A11" s="55">
        <v>1</v>
      </c>
      <c r="B11">
        <v>1</v>
      </c>
      <c r="C11">
        <v>22.53</v>
      </c>
      <c r="D11">
        <v>14.21</v>
      </c>
      <c r="E11">
        <v>30.79</v>
      </c>
      <c r="F11">
        <v>17</v>
      </c>
    </row>
    <row r="12" spans="1:6" x14ac:dyDescent="0.25">
      <c r="A12" s="55"/>
      <c r="B12">
        <v>2</v>
      </c>
      <c r="C12">
        <v>23.57</v>
      </c>
      <c r="D12">
        <v>15.97</v>
      </c>
      <c r="E12">
        <v>31.14</v>
      </c>
      <c r="F12">
        <v>53.2</v>
      </c>
    </row>
    <row r="13" spans="1:6" x14ac:dyDescent="0.25">
      <c r="A13" s="55"/>
      <c r="B13">
        <v>3</v>
      </c>
      <c r="C13">
        <v>21.55</v>
      </c>
      <c r="D13">
        <v>15.72</v>
      </c>
      <c r="E13">
        <v>27.31</v>
      </c>
      <c r="F13">
        <v>8.5</v>
      </c>
    </row>
    <row r="14" spans="1:6" x14ac:dyDescent="0.25">
      <c r="A14" s="55">
        <v>2</v>
      </c>
      <c r="B14">
        <v>1</v>
      </c>
      <c r="C14">
        <v>19.7</v>
      </c>
      <c r="D14">
        <v>13.33</v>
      </c>
      <c r="E14">
        <v>26.03</v>
      </c>
      <c r="F14">
        <v>85</v>
      </c>
    </row>
    <row r="15" spans="1:6" x14ac:dyDescent="0.25">
      <c r="A15" s="55"/>
      <c r="B15">
        <v>2</v>
      </c>
      <c r="C15">
        <v>19.600000000000001</v>
      </c>
      <c r="D15">
        <v>12.54</v>
      </c>
      <c r="E15">
        <v>26.61</v>
      </c>
      <c r="F15">
        <v>0.8</v>
      </c>
    </row>
    <row r="16" spans="1:6" x14ac:dyDescent="0.25">
      <c r="A16" s="55"/>
      <c r="B16">
        <v>3</v>
      </c>
      <c r="C16">
        <v>20.04</v>
      </c>
      <c r="D16">
        <v>14.44</v>
      </c>
      <c r="E16">
        <v>25.58</v>
      </c>
      <c r="F16">
        <v>29</v>
      </c>
    </row>
    <row r="17" spans="1:6" x14ac:dyDescent="0.25">
      <c r="A17" s="55">
        <v>3</v>
      </c>
      <c r="B17">
        <v>1</v>
      </c>
      <c r="C17">
        <v>19.010000000000002</v>
      </c>
      <c r="D17">
        <v>11.88</v>
      </c>
      <c r="E17">
        <v>26.11</v>
      </c>
      <c r="F17">
        <v>39.5</v>
      </c>
    </row>
    <row r="18" spans="1:6" x14ac:dyDescent="0.25">
      <c r="A18" s="55"/>
      <c r="B18">
        <v>2</v>
      </c>
      <c r="C18">
        <v>17.45</v>
      </c>
      <c r="D18">
        <v>10.49</v>
      </c>
      <c r="E18">
        <v>24.37</v>
      </c>
      <c r="F18">
        <v>3</v>
      </c>
    </row>
    <row r="19" spans="1:6" x14ac:dyDescent="0.25">
      <c r="A19" s="55"/>
      <c r="B19">
        <v>3</v>
      </c>
      <c r="C19">
        <v>15.8</v>
      </c>
      <c r="D19">
        <v>10.52</v>
      </c>
      <c r="E19">
        <v>21.05</v>
      </c>
      <c r="F19">
        <v>87</v>
      </c>
    </row>
    <row r="20" spans="1:6" x14ac:dyDescent="0.25">
      <c r="A20" s="55">
        <v>4</v>
      </c>
      <c r="B20">
        <v>1</v>
      </c>
      <c r="C20">
        <v>16.61</v>
      </c>
      <c r="D20">
        <v>10.26</v>
      </c>
      <c r="E20">
        <v>22.93</v>
      </c>
      <c r="F20">
        <v>7</v>
      </c>
    </row>
    <row r="21" spans="1:6" x14ac:dyDescent="0.25">
      <c r="A21" s="55"/>
      <c r="B21">
        <v>2</v>
      </c>
      <c r="C21">
        <v>15.18</v>
      </c>
      <c r="D21">
        <v>8.98</v>
      </c>
      <c r="E21">
        <v>21.32</v>
      </c>
      <c r="F21">
        <v>3</v>
      </c>
    </row>
    <row r="22" spans="1:6" x14ac:dyDescent="0.25">
      <c r="A22" s="55"/>
      <c r="B22">
        <v>3</v>
      </c>
      <c r="C22">
        <v>13.12</v>
      </c>
      <c r="D22">
        <v>7.8</v>
      </c>
      <c r="E22">
        <v>18.38</v>
      </c>
      <c r="F22">
        <v>65</v>
      </c>
    </row>
    <row r="23" spans="1:6" x14ac:dyDescent="0.25">
      <c r="A23" s="55">
        <v>5</v>
      </c>
      <c r="B23">
        <v>1</v>
      </c>
      <c r="C23">
        <v>13</v>
      </c>
      <c r="D23">
        <v>7.16</v>
      </c>
      <c r="E23">
        <v>18.82</v>
      </c>
      <c r="F23">
        <v>0</v>
      </c>
    </row>
    <row r="24" spans="1:6" x14ac:dyDescent="0.25">
      <c r="A24" s="55"/>
      <c r="B24">
        <v>2</v>
      </c>
      <c r="C24">
        <v>9.7200000000000006</v>
      </c>
      <c r="D24">
        <v>5.2</v>
      </c>
      <c r="E24">
        <v>14.18</v>
      </c>
      <c r="F24">
        <v>9.1999999999999993</v>
      </c>
    </row>
    <row r="25" spans="1:6" x14ac:dyDescent="0.25">
      <c r="A25" s="55"/>
      <c r="B25">
        <v>3</v>
      </c>
      <c r="C25">
        <v>8.19</v>
      </c>
      <c r="D25">
        <v>3.17</v>
      </c>
      <c r="E25">
        <v>13.15</v>
      </c>
      <c r="F25">
        <v>8.6</v>
      </c>
    </row>
    <row r="26" spans="1:6" x14ac:dyDescent="0.25">
      <c r="A26" s="55">
        <v>6</v>
      </c>
      <c r="B26">
        <v>1</v>
      </c>
      <c r="C26">
        <v>8.15</v>
      </c>
      <c r="D26">
        <v>2.2400000000000002</v>
      </c>
      <c r="E26">
        <v>14.04</v>
      </c>
      <c r="F26">
        <v>0.7</v>
      </c>
    </row>
    <row r="27" spans="1:6" x14ac:dyDescent="0.25">
      <c r="A27" s="55"/>
      <c r="B27">
        <v>2</v>
      </c>
      <c r="C27">
        <v>7.9</v>
      </c>
      <c r="D27">
        <v>1.92</v>
      </c>
      <c r="E27">
        <v>13.84</v>
      </c>
      <c r="F27">
        <v>0</v>
      </c>
    </row>
    <row r="28" spans="1:6" x14ac:dyDescent="0.25">
      <c r="A28" s="55"/>
      <c r="B28">
        <v>3</v>
      </c>
      <c r="C28">
        <v>6.59</v>
      </c>
      <c r="D28">
        <v>1.45</v>
      </c>
      <c r="E28">
        <v>11.7</v>
      </c>
      <c r="F28">
        <v>3</v>
      </c>
    </row>
  </sheetData>
  <mergeCells count="9">
    <mergeCell ref="A20:A22"/>
    <mergeCell ref="A23:A25"/>
    <mergeCell ref="A26:A28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58FD4-0A0C-44D6-ADAD-51466F612049}">
  <dimension ref="A1:Q39"/>
  <sheetViews>
    <sheetView topLeftCell="A20" workbookViewId="0">
      <selection activeCell="A39" sqref="A39:XFD39"/>
    </sheetView>
  </sheetViews>
  <sheetFormatPr baseColWidth="10" defaultRowHeight="15" x14ac:dyDescent="0.25"/>
  <sheetData>
    <row r="1" spans="1:17" ht="15.75" x14ac:dyDescent="0.25">
      <c r="A1" s="1"/>
      <c r="B1" s="1"/>
      <c r="C1" s="1"/>
      <c r="D1" s="52" t="s">
        <v>123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.75" x14ac:dyDescent="0.25">
      <c r="A2" s="1"/>
      <c r="B2" s="1"/>
      <c r="C2" s="1"/>
      <c r="D2" s="2" t="s">
        <v>1</v>
      </c>
      <c r="E2" s="2"/>
      <c r="F2" s="2"/>
      <c r="G2" s="2"/>
      <c r="H2" s="2"/>
      <c r="I2" s="2"/>
      <c r="J2" s="2"/>
      <c r="K2" s="2"/>
      <c r="L2" s="2"/>
      <c r="M2" s="1" t="s">
        <v>124</v>
      </c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7" t="s">
        <v>125</v>
      </c>
      <c r="B4" s="7"/>
      <c r="C4" s="4"/>
      <c r="D4" s="5"/>
      <c r="E4" s="5"/>
      <c r="F4" s="7" t="s">
        <v>126</v>
      </c>
      <c r="G4" s="5"/>
      <c r="H4" s="4"/>
      <c r="I4" s="6"/>
      <c r="J4" s="7"/>
      <c r="K4" s="6"/>
      <c r="L4" s="6"/>
      <c r="M4" s="1"/>
      <c r="N4" s="1"/>
      <c r="O4" s="1"/>
      <c r="P4" s="1"/>
      <c r="Q4" s="1"/>
    </row>
    <row r="5" spans="1:17" x14ac:dyDescent="0.25">
      <c r="A5" s="7" t="s">
        <v>5</v>
      </c>
      <c r="B5" s="7"/>
      <c r="C5" s="7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</row>
    <row r="6" spans="1:17" s="45" customFormat="1" x14ac:dyDescent="0.25">
      <c r="A6" s="46" t="s">
        <v>149</v>
      </c>
      <c r="B6" s="46"/>
      <c r="C6" s="46"/>
      <c r="D6" s="5"/>
      <c r="E6" s="5"/>
      <c r="F6" s="49" t="s">
        <v>150</v>
      </c>
      <c r="H6" s="5"/>
    </row>
    <row r="7" spans="1:17" x14ac:dyDescent="0.25">
      <c r="A7" s="7" t="s">
        <v>127</v>
      </c>
      <c r="B7" s="7"/>
      <c r="C7" s="7"/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54" t="s">
        <v>128</v>
      </c>
      <c r="B8" s="53"/>
      <c r="C8" s="53"/>
      <c r="D8" s="53"/>
      <c r="E8" s="5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2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42"/>
      <c r="B10" s="42"/>
      <c r="C10" s="42"/>
      <c r="D10" s="42"/>
      <c r="E10" s="9"/>
      <c r="F10" s="42"/>
      <c r="G10" s="42"/>
      <c r="H10" s="56" t="s">
        <v>8</v>
      </c>
      <c r="I10" s="57"/>
      <c r="J10" s="42"/>
      <c r="K10" s="1"/>
      <c r="L10" s="1"/>
      <c r="M10" s="1"/>
      <c r="N10" s="12" t="s">
        <v>9</v>
      </c>
      <c r="O10" s="14" t="s">
        <v>12</v>
      </c>
      <c r="P10" s="15" t="s">
        <v>13</v>
      </c>
      <c r="Q10" s="11"/>
    </row>
    <row r="11" spans="1:17" x14ac:dyDescent="0.25">
      <c r="A11" s="16" t="s">
        <v>14</v>
      </c>
      <c r="B11" s="17" t="s">
        <v>15</v>
      </c>
      <c r="C11" s="17" t="s">
        <v>16</v>
      </c>
      <c r="D11" s="18" t="s">
        <v>17</v>
      </c>
      <c r="E11" s="16" t="s">
        <v>18</v>
      </c>
      <c r="F11" s="18" t="s">
        <v>19</v>
      </c>
      <c r="G11" s="16" t="s">
        <v>20</v>
      </c>
      <c r="H11" s="19" t="s">
        <v>22</v>
      </c>
      <c r="I11" s="17" t="s">
        <v>23</v>
      </c>
      <c r="J11" s="17" t="s">
        <v>24</v>
      </c>
      <c r="K11" s="18" t="s">
        <v>25</v>
      </c>
      <c r="L11" s="18" t="s">
        <v>26</v>
      </c>
      <c r="M11" s="18" t="s">
        <v>27</v>
      </c>
      <c r="N11" s="20" t="s">
        <v>28</v>
      </c>
      <c r="O11" s="12" t="s">
        <v>31</v>
      </c>
      <c r="P11" s="12" t="s">
        <v>32</v>
      </c>
      <c r="Q11" s="23" t="s">
        <v>33</v>
      </c>
    </row>
    <row r="12" spans="1:17" x14ac:dyDescent="0.25">
      <c r="A12" s="1">
        <v>9</v>
      </c>
      <c r="B12" s="24" t="s">
        <v>34</v>
      </c>
      <c r="C12" s="25" t="s">
        <v>35</v>
      </c>
      <c r="D12" s="1">
        <v>78</v>
      </c>
      <c r="E12" s="27">
        <v>44588</v>
      </c>
      <c r="F12" s="1">
        <v>83</v>
      </c>
      <c r="G12" s="27">
        <v>44593</v>
      </c>
      <c r="H12" s="26">
        <v>194</v>
      </c>
      <c r="I12" s="26">
        <v>85</v>
      </c>
      <c r="J12" s="26">
        <v>56818.18</v>
      </c>
      <c r="K12" s="1">
        <v>0</v>
      </c>
      <c r="L12" s="1">
        <v>0.08</v>
      </c>
      <c r="M12" s="29">
        <v>1</v>
      </c>
      <c r="N12" s="29">
        <v>0.25</v>
      </c>
      <c r="O12" s="29">
        <v>23</v>
      </c>
      <c r="P12" s="26">
        <v>14193.54</v>
      </c>
      <c r="Q12" s="1" t="s">
        <v>129</v>
      </c>
    </row>
    <row r="13" spans="1:17" x14ac:dyDescent="0.25">
      <c r="A13" s="1">
        <v>23</v>
      </c>
      <c r="B13" s="24" t="s">
        <v>64</v>
      </c>
      <c r="C13" s="25" t="s">
        <v>65</v>
      </c>
      <c r="D13" s="1">
        <v>75</v>
      </c>
      <c r="E13" s="27">
        <v>44585</v>
      </c>
      <c r="F13" s="1">
        <v>77</v>
      </c>
      <c r="G13" s="27">
        <v>44587</v>
      </c>
      <c r="H13" s="26">
        <v>193</v>
      </c>
      <c r="I13" s="26">
        <v>86.5</v>
      </c>
      <c r="J13" s="26">
        <v>63811.19</v>
      </c>
      <c r="K13" s="1">
        <v>0.01</v>
      </c>
      <c r="L13" s="1">
        <v>0.12</v>
      </c>
      <c r="M13" s="29">
        <v>1.04</v>
      </c>
      <c r="N13" s="29">
        <v>1.25</v>
      </c>
      <c r="O13" s="29">
        <v>23.9</v>
      </c>
      <c r="P13" s="26">
        <v>12843.35</v>
      </c>
      <c r="Q13" s="1" t="s">
        <v>130</v>
      </c>
    </row>
    <row r="14" spans="1:17" x14ac:dyDescent="0.25">
      <c r="A14" s="1">
        <v>20</v>
      </c>
      <c r="B14" s="24" t="s">
        <v>58</v>
      </c>
      <c r="C14" s="25" t="s">
        <v>79</v>
      </c>
      <c r="D14" s="1">
        <v>74</v>
      </c>
      <c r="E14" s="27">
        <v>44584</v>
      </c>
      <c r="F14" s="1">
        <v>76</v>
      </c>
      <c r="G14" s="27">
        <v>44586</v>
      </c>
      <c r="H14" s="26">
        <v>199</v>
      </c>
      <c r="I14" s="26">
        <v>86.5</v>
      </c>
      <c r="J14" s="26">
        <v>62937.06</v>
      </c>
      <c r="K14" s="1">
        <v>0</v>
      </c>
      <c r="L14" s="1">
        <v>0.06</v>
      </c>
      <c r="M14" s="29">
        <v>1</v>
      </c>
      <c r="N14" s="29">
        <v>0.75</v>
      </c>
      <c r="O14" s="29">
        <v>20.6</v>
      </c>
      <c r="P14" s="26">
        <v>12830.38</v>
      </c>
      <c r="Q14" s="1" t="s">
        <v>130</v>
      </c>
    </row>
    <row r="15" spans="1:17" x14ac:dyDescent="0.25">
      <c r="A15" s="1">
        <v>11</v>
      </c>
      <c r="B15" s="24" t="s">
        <v>34</v>
      </c>
      <c r="C15" s="25" t="s">
        <v>51</v>
      </c>
      <c r="D15" s="1">
        <v>76</v>
      </c>
      <c r="E15" s="27">
        <v>44586</v>
      </c>
      <c r="F15" s="1">
        <v>75</v>
      </c>
      <c r="G15" s="27">
        <v>44585</v>
      </c>
      <c r="H15" s="26">
        <v>182</v>
      </c>
      <c r="I15" s="26">
        <v>64</v>
      </c>
      <c r="J15" s="26">
        <v>62937.06</v>
      </c>
      <c r="K15" s="1">
        <v>0.03</v>
      </c>
      <c r="L15" s="1">
        <v>0.51</v>
      </c>
      <c r="M15" s="29">
        <v>1.03</v>
      </c>
      <c r="N15" s="29">
        <v>0.75</v>
      </c>
      <c r="O15" s="29">
        <v>21.6</v>
      </c>
      <c r="P15" s="26">
        <v>12732.23</v>
      </c>
      <c r="Q15" s="1" t="s">
        <v>131</v>
      </c>
    </row>
    <row r="16" spans="1:17" x14ac:dyDescent="0.25">
      <c r="A16" s="1">
        <v>6</v>
      </c>
      <c r="B16" s="24" t="s">
        <v>43</v>
      </c>
      <c r="C16" s="25" t="s">
        <v>60</v>
      </c>
      <c r="D16" s="1">
        <v>73</v>
      </c>
      <c r="E16" s="27">
        <v>44583</v>
      </c>
      <c r="F16" s="1">
        <v>76</v>
      </c>
      <c r="G16" s="27">
        <v>44586</v>
      </c>
      <c r="H16" s="26">
        <v>210</v>
      </c>
      <c r="I16" s="26">
        <v>81</v>
      </c>
      <c r="J16" s="26">
        <v>60314.69</v>
      </c>
      <c r="K16" s="1">
        <v>0</v>
      </c>
      <c r="L16" s="1">
        <v>0</v>
      </c>
      <c r="M16" s="29">
        <v>1.03</v>
      </c>
      <c r="N16" s="29">
        <v>1</v>
      </c>
      <c r="O16" s="29">
        <v>22.9</v>
      </c>
      <c r="P16" s="26">
        <v>12357.56</v>
      </c>
      <c r="Q16" s="1" t="s">
        <v>132</v>
      </c>
    </row>
    <row r="17" spans="1:17" x14ac:dyDescent="0.25">
      <c r="A17" s="1">
        <v>27</v>
      </c>
      <c r="B17" s="24" t="s">
        <v>72</v>
      </c>
      <c r="C17" s="25" t="s">
        <v>73</v>
      </c>
      <c r="D17" s="1">
        <v>76</v>
      </c>
      <c r="E17" s="27">
        <v>44586</v>
      </c>
      <c r="F17" s="1">
        <v>82</v>
      </c>
      <c r="G17" s="27">
        <v>44592</v>
      </c>
      <c r="H17" s="26">
        <v>209.5</v>
      </c>
      <c r="I17" s="26">
        <v>89</v>
      </c>
      <c r="J17" s="26">
        <v>60314.69</v>
      </c>
      <c r="K17" s="1">
        <v>0.01</v>
      </c>
      <c r="L17" s="1">
        <v>0</v>
      </c>
      <c r="M17" s="29">
        <v>1.02</v>
      </c>
      <c r="N17" s="29">
        <v>0.5</v>
      </c>
      <c r="O17" s="29">
        <v>22.2</v>
      </c>
      <c r="P17" s="26">
        <v>12108.04</v>
      </c>
      <c r="Q17" s="1" t="s">
        <v>133</v>
      </c>
    </row>
    <row r="18" spans="1:17" x14ac:dyDescent="0.25">
      <c r="A18" s="1">
        <v>21</v>
      </c>
      <c r="B18" s="24" t="s">
        <v>58</v>
      </c>
      <c r="C18" s="25" t="s">
        <v>59</v>
      </c>
      <c r="D18" s="1">
        <v>77</v>
      </c>
      <c r="E18" s="27">
        <v>44587</v>
      </c>
      <c r="F18" s="1">
        <v>83</v>
      </c>
      <c r="G18" s="27">
        <v>44593</v>
      </c>
      <c r="H18" s="26">
        <v>215</v>
      </c>
      <c r="I18" s="26">
        <v>92</v>
      </c>
      <c r="J18" s="26">
        <v>62062.94</v>
      </c>
      <c r="K18" s="1">
        <v>0</v>
      </c>
      <c r="L18" s="1">
        <v>0.03</v>
      </c>
      <c r="M18" s="29">
        <v>1.01</v>
      </c>
      <c r="N18" s="29">
        <v>1.25</v>
      </c>
      <c r="O18" s="29">
        <v>21.9</v>
      </c>
      <c r="P18" s="26">
        <v>12091.57</v>
      </c>
      <c r="Q18" s="1" t="s">
        <v>133</v>
      </c>
    </row>
    <row r="19" spans="1:17" x14ac:dyDescent="0.25">
      <c r="A19" s="1">
        <v>26</v>
      </c>
      <c r="B19" s="24" t="s">
        <v>81</v>
      </c>
      <c r="C19" s="25" t="s">
        <v>82</v>
      </c>
      <c r="D19" s="1">
        <v>78</v>
      </c>
      <c r="E19" s="27">
        <v>44588</v>
      </c>
      <c r="F19" s="1">
        <v>82</v>
      </c>
      <c r="G19" s="27">
        <v>44592</v>
      </c>
      <c r="H19" s="26">
        <v>205.5</v>
      </c>
      <c r="I19" s="26">
        <v>88</v>
      </c>
      <c r="J19" s="26">
        <v>60314.69</v>
      </c>
      <c r="K19" s="1">
        <v>0</v>
      </c>
      <c r="L19" s="1">
        <v>0</v>
      </c>
      <c r="M19" s="29">
        <v>1.04</v>
      </c>
      <c r="N19" s="29">
        <v>0.25</v>
      </c>
      <c r="O19" s="29">
        <v>22.9</v>
      </c>
      <c r="P19" s="26">
        <v>12038.1</v>
      </c>
      <c r="Q19" s="1" t="s">
        <v>133</v>
      </c>
    </row>
    <row r="20" spans="1:17" x14ac:dyDescent="0.25">
      <c r="A20" s="1">
        <v>10</v>
      </c>
      <c r="B20" s="24" t="s">
        <v>34</v>
      </c>
      <c r="C20" s="25" t="s">
        <v>45</v>
      </c>
      <c r="D20" s="1">
        <v>77</v>
      </c>
      <c r="E20" s="27">
        <v>44587</v>
      </c>
      <c r="F20" s="1">
        <v>82</v>
      </c>
      <c r="G20" s="27">
        <v>44592</v>
      </c>
      <c r="H20" s="26">
        <v>193.5</v>
      </c>
      <c r="I20" s="26">
        <v>82</v>
      </c>
      <c r="J20" s="26">
        <v>62062.94</v>
      </c>
      <c r="K20" s="1">
        <v>0.03</v>
      </c>
      <c r="L20" s="1">
        <v>0.63</v>
      </c>
      <c r="M20" s="29">
        <v>1</v>
      </c>
      <c r="N20" s="29">
        <v>0.5</v>
      </c>
      <c r="O20" s="29">
        <v>22.6</v>
      </c>
      <c r="P20" s="26">
        <v>11842.44</v>
      </c>
      <c r="Q20" s="1" t="s">
        <v>133</v>
      </c>
    </row>
    <row r="21" spans="1:17" x14ac:dyDescent="0.25">
      <c r="A21" s="1">
        <v>1</v>
      </c>
      <c r="B21" s="24" t="s">
        <v>43</v>
      </c>
      <c r="C21" s="31" t="s">
        <v>47</v>
      </c>
      <c r="D21" s="1">
        <v>73</v>
      </c>
      <c r="E21" s="27">
        <v>44583</v>
      </c>
      <c r="F21" s="1">
        <v>78</v>
      </c>
      <c r="G21" s="27">
        <v>44588</v>
      </c>
      <c r="H21" s="26">
        <v>210.5</v>
      </c>
      <c r="I21" s="26">
        <v>82</v>
      </c>
      <c r="J21" s="26">
        <v>61188.81</v>
      </c>
      <c r="K21" s="1">
        <v>0</v>
      </c>
      <c r="L21" s="1">
        <v>0</v>
      </c>
      <c r="M21" s="29">
        <v>1.1599999999999999</v>
      </c>
      <c r="N21" s="29">
        <v>1</v>
      </c>
      <c r="O21" s="29">
        <v>19.5</v>
      </c>
      <c r="P21" s="26">
        <v>11755.26</v>
      </c>
      <c r="Q21" s="1" t="s">
        <v>133</v>
      </c>
    </row>
    <row r="22" spans="1:17" x14ac:dyDescent="0.25">
      <c r="A22" s="1">
        <v>8</v>
      </c>
      <c r="B22" s="24" t="s">
        <v>53</v>
      </c>
      <c r="C22" s="25" t="s">
        <v>54</v>
      </c>
      <c r="D22" s="1">
        <v>77</v>
      </c>
      <c r="E22" s="27">
        <v>44587</v>
      </c>
      <c r="F22" s="1">
        <v>83</v>
      </c>
      <c r="G22" s="27">
        <v>44593</v>
      </c>
      <c r="H22" s="26">
        <v>207</v>
      </c>
      <c r="I22" s="26">
        <v>83.5</v>
      </c>
      <c r="J22" s="26">
        <v>53321.68</v>
      </c>
      <c r="K22" s="1">
        <v>0</v>
      </c>
      <c r="L22" s="1">
        <v>0</v>
      </c>
      <c r="M22" s="29">
        <v>1</v>
      </c>
      <c r="N22" s="29">
        <v>0.75</v>
      </c>
      <c r="O22" s="29">
        <v>22</v>
      </c>
      <c r="P22" s="26">
        <v>11492.79</v>
      </c>
      <c r="Q22" s="1" t="s">
        <v>134</v>
      </c>
    </row>
    <row r="23" spans="1:17" x14ac:dyDescent="0.25">
      <c r="A23" s="1">
        <v>5</v>
      </c>
      <c r="B23" s="24" t="s">
        <v>43</v>
      </c>
      <c r="C23" s="25" t="s">
        <v>63</v>
      </c>
      <c r="D23" s="1">
        <v>75</v>
      </c>
      <c r="E23" s="27">
        <v>44585</v>
      </c>
      <c r="F23" s="1">
        <v>85</v>
      </c>
      <c r="G23" s="27">
        <v>44595</v>
      </c>
      <c r="H23" s="26">
        <v>216.5</v>
      </c>
      <c r="I23" s="26">
        <v>84</v>
      </c>
      <c r="J23" s="26">
        <v>59440.56</v>
      </c>
      <c r="K23" s="1">
        <v>0</v>
      </c>
      <c r="L23" s="1">
        <v>0.02</v>
      </c>
      <c r="M23" s="29">
        <v>1</v>
      </c>
      <c r="N23" s="29">
        <v>0</v>
      </c>
      <c r="O23" s="29">
        <v>21.8</v>
      </c>
      <c r="P23" s="26">
        <v>11174.52</v>
      </c>
      <c r="Q23" s="1" t="s">
        <v>134</v>
      </c>
    </row>
    <row r="24" spans="1:17" x14ac:dyDescent="0.25">
      <c r="A24" s="1">
        <v>7</v>
      </c>
      <c r="B24" s="24" t="s">
        <v>43</v>
      </c>
      <c r="C24" s="25" t="s">
        <v>87</v>
      </c>
      <c r="D24" s="1">
        <v>85</v>
      </c>
      <c r="E24" s="27">
        <v>44595</v>
      </c>
      <c r="F24" s="1">
        <v>88</v>
      </c>
      <c r="G24" s="27">
        <v>44598</v>
      </c>
      <c r="H24" s="26">
        <v>202.5</v>
      </c>
      <c r="I24" s="26">
        <v>92.5</v>
      </c>
      <c r="J24" s="26">
        <v>62937.06</v>
      </c>
      <c r="K24" s="1">
        <v>0.01</v>
      </c>
      <c r="L24" s="1">
        <v>0.83</v>
      </c>
      <c r="M24" s="29">
        <v>1.01</v>
      </c>
      <c r="N24" s="29">
        <v>0.25</v>
      </c>
      <c r="O24" s="29">
        <v>24.9</v>
      </c>
      <c r="P24" s="26">
        <v>11027.69</v>
      </c>
      <c r="Q24" s="1" t="s">
        <v>134</v>
      </c>
    </row>
    <row r="25" spans="1:17" x14ac:dyDescent="0.25">
      <c r="A25" s="1">
        <v>2</v>
      </c>
      <c r="B25" s="24" t="s">
        <v>43</v>
      </c>
      <c r="C25" s="25" t="s">
        <v>62</v>
      </c>
      <c r="D25" s="1">
        <v>75</v>
      </c>
      <c r="E25" s="27">
        <v>44585</v>
      </c>
      <c r="F25" s="1">
        <v>81</v>
      </c>
      <c r="G25" s="27">
        <v>44591</v>
      </c>
      <c r="H25" s="26">
        <v>207.5</v>
      </c>
      <c r="I25" s="26">
        <v>96.5</v>
      </c>
      <c r="J25" s="26">
        <v>57692.31</v>
      </c>
      <c r="K25" s="1">
        <v>0</v>
      </c>
      <c r="L25" s="1">
        <v>0</v>
      </c>
      <c r="M25" s="29">
        <v>1.01</v>
      </c>
      <c r="N25" s="29">
        <v>1.5</v>
      </c>
      <c r="O25" s="29">
        <v>21.8</v>
      </c>
      <c r="P25" s="26">
        <v>10747.77</v>
      </c>
      <c r="Q25" s="1" t="s">
        <v>135</v>
      </c>
    </row>
    <row r="26" spans="1:17" x14ac:dyDescent="0.25">
      <c r="A26" s="1">
        <v>3</v>
      </c>
      <c r="B26" s="24" t="s">
        <v>43</v>
      </c>
      <c r="C26" s="25" t="s">
        <v>44</v>
      </c>
      <c r="D26" s="1">
        <v>78</v>
      </c>
      <c r="E26" s="27">
        <v>44588</v>
      </c>
      <c r="F26" s="1">
        <v>81</v>
      </c>
      <c r="G26" s="27">
        <v>44591</v>
      </c>
      <c r="H26" s="26">
        <v>209</v>
      </c>
      <c r="I26" s="26">
        <v>92</v>
      </c>
      <c r="J26" s="26">
        <v>59440.56</v>
      </c>
      <c r="K26" s="1">
        <v>0</v>
      </c>
      <c r="L26" s="1">
        <v>0</v>
      </c>
      <c r="M26" s="29">
        <v>1.02</v>
      </c>
      <c r="N26" s="29">
        <v>0.75</v>
      </c>
      <c r="O26" s="29">
        <v>20.5</v>
      </c>
      <c r="P26" s="26">
        <v>10669.29</v>
      </c>
      <c r="Q26" s="1" t="s">
        <v>136</v>
      </c>
    </row>
    <row r="27" spans="1:17" x14ac:dyDescent="0.25">
      <c r="A27" s="1">
        <v>4</v>
      </c>
      <c r="B27" s="24" t="s">
        <v>43</v>
      </c>
      <c r="C27" s="25" t="s">
        <v>93</v>
      </c>
      <c r="D27" s="1">
        <v>75</v>
      </c>
      <c r="E27" s="27">
        <v>44585</v>
      </c>
      <c r="F27" s="1">
        <v>82</v>
      </c>
      <c r="G27" s="27">
        <v>44592</v>
      </c>
      <c r="H27" s="26">
        <v>215.5</v>
      </c>
      <c r="I27" s="26">
        <v>85</v>
      </c>
      <c r="J27" s="26">
        <v>59440.56</v>
      </c>
      <c r="K27" s="1">
        <v>0.01</v>
      </c>
      <c r="L27" s="1">
        <v>0</v>
      </c>
      <c r="M27" s="29">
        <v>1.03</v>
      </c>
      <c r="N27" s="29">
        <v>0.75</v>
      </c>
      <c r="O27" s="29">
        <v>20.9</v>
      </c>
      <c r="P27" s="26">
        <v>10151.99</v>
      </c>
      <c r="Q27" s="1" t="s">
        <v>137</v>
      </c>
    </row>
    <row r="28" spans="1:17" x14ac:dyDescent="0.25">
      <c r="A28" s="1">
        <v>33</v>
      </c>
      <c r="B28" s="24" t="s">
        <v>90</v>
      </c>
      <c r="C28" s="25" t="s">
        <v>138</v>
      </c>
      <c r="D28" s="1">
        <v>79</v>
      </c>
      <c r="E28" s="27">
        <v>44589</v>
      </c>
      <c r="F28" s="1">
        <v>85</v>
      </c>
      <c r="G28" s="27">
        <v>44595</v>
      </c>
      <c r="H28" s="26">
        <v>208</v>
      </c>
      <c r="I28" s="26">
        <v>89.5</v>
      </c>
      <c r="J28" s="26">
        <v>55069.93</v>
      </c>
      <c r="K28" s="1">
        <v>0</v>
      </c>
      <c r="L28" s="1">
        <v>0.03</v>
      </c>
      <c r="M28" s="29">
        <v>1</v>
      </c>
      <c r="N28" s="29">
        <v>1</v>
      </c>
      <c r="O28" s="29">
        <v>20.399999999999999</v>
      </c>
      <c r="P28" s="26">
        <v>9492.16</v>
      </c>
      <c r="Q28" s="1" t="s">
        <v>139</v>
      </c>
    </row>
    <row r="29" spans="1:17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33"/>
      <c r="L29" s="33"/>
      <c r="M29" s="33"/>
      <c r="N29" s="1"/>
      <c r="O29" s="1"/>
      <c r="P29" s="1"/>
      <c r="Q29" s="1"/>
    </row>
    <row r="30" spans="1:17" x14ac:dyDescent="0.25">
      <c r="A30" s="42"/>
      <c r="B30" s="42"/>
      <c r="C30" s="34" t="s">
        <v>105</v>
      </c>
      <c r="D30" s="35">
        <f t="shared" ref="D30:O30" si="0">AVERAGE(D12:D28)</f>
        <v>76.529411764705884</v>
      </c>
      <c r="E30" s="36">
        <f t="shared" si="0"/>
        <v>44586.529411764706</v>
      </c>
      <c r="F30" s="35">
        <f t="shared" si="0"/>
        <v>81.117647058823536</v>
      </c>
      <c r="G30" s="36">
        <f t="shared" si="0"/>
        <v>44591.117647058825</v>
      </c>
      <c r="H30" s="35">
        <f t="shared" si="0"/>
        <v>204.58823529411765</v>
      </c>
      <c r="I30" s="35">
        <f t="shared" si="0"/>
        <v>85.82352941176471</v>
      </c>
      <c r="J30" s="35">
        <f t="shared" si="0"/>
        <v>60006.171176470605</v>
      </c>
      <c r="K30" s="38">
        <f t="shared" si="0"/>
        <v>5.8823529411764705E-3</v>
      </c>
      <c r="L30" s="38">
        <f t="shared" si="0"/>
        <v>0.13588235294117648</v>
      </c>
      <c r="M30" s="37">
        <f t="shared" si="0"/>
        <v>1.023529411764706</v>
      </c>
      <c r="N30" s="37">
        <f t="shared" si="0"/>
        <v>0.73529411764705888</v>
      </c>
      <c r="O30" s="37">
        <f t="shared" si="0"/>
        <v>21.964705882352938</v>
      </c>
      <c r="P30" s="35">
        <f>AVERAGE(P12:P28)</f>
        <v>11738.157647058822</v>
      </c>
      <c r="Q30" s="1"/>
    </row>
    <row r="31" spans="1:17" x14ac:dyDescent="0.25">
      <c r="A31" s="42"/>
      <c r="B31" s="42"/>
      <c r="C31" s="34" t="s">
        <v>106</v>
      </c>
      <c r="D31" s="35">
        <v>2.41</v>
      </c>
      <c r="E31" s="35"/>
      <c r="F31" s="35">
        <v>6.03</v>
      </c>
      <c r="G31" s="35"/>
      <c r="H31" s="35">
        <v>10.99</v>
      </c>
      <c r="I31" s="35">
        <v>12.28</v>
      </c>
      <c r="J31" s="35"/>
      <c r="K31" s="37"/>
      <c r="L31" s="37">
        <v>7.0000000000000007E-2</v>
      </c>
      <c r="M31" s="37">
        <v>5.8000000000000003E-2</v>
      </c>
      <c r="N31" s="37"/>
      <c r="O31" s="37"/>
      <c r="P31" s="35">
        <v>2061.5</v>
      </c>
      <c r="Q31" s="1"/>
    </row>
    <row r="32" spans="1:17" x14ac:dyDescent="0.25">
      <c r="A32" s="42"/>
      <c r="B32" s="42"/>
      <c r="C32" s="34" t="s">
        <v>107</v>
      </c>
      <c r="D32" s="37">
        <v>1.48</v>
      </c>
      <c r="E32" s="36"/>
      <c r="F32" s="37">
        <v>3.5</v>
      </c>
      <c r="G32" s="36"/>
      <c r="H32" s="37">
        <v>2.5299999999999998</v>
      </c>
      <c r="I32" s="37">
        <v>6.75</v>
      </c>
      <c r="J32" s="37"/>
      <c r="K32" s="37"/>
      <c r="L32" s="37">
        <v>25.87</v>
      </c>
      <c r="M32" s="37">
        <v>2.68</v>
      </c>
      <c r="N32" s="37"/>
      <c r="O32" s="37"/>
      <c r="P32" s="37">
        <v>8.2799999999999994</v>
      </c>
      <c r="Q32" s="1"/>
    </row>
    <row r="33" spans="1:17" x14ac:dyDescent="0.25">
      <c r="A33" s="42"/>
      <c r="B33" s="42"/>
      <c r="C33" s="34" t="s">
        <v>108</v>
      </c>
      <c r="D33" s="35">
        <f t="shared" ref="D33:O33" si="1">MAX(D12:D28)</f>
        <v>85</v>
      </c>
      <c r="E33" s="36">
        <f t="shared" si="1"/>
        <v>44595</v>
      </c>
      <c r="F33" s="35">
        <f t="shared" si="1"/>
        <v>88</v>
      </c>
      <c r="G33" s="36">
        <f t="shared" si="1"/>
        <v>44598</v>
      </c>
      <c r="H33" s="35">
        <f t="shared" si="1"/>
        <v>216.5</v>
      </c>
      <c r="I33" s="35">
        <f t="shared" si="1"/>
        <v>96.5</v>
      </c>
      <c r="J33" s="35">
        <f t="shared" si="1"/>
        <v>63811.19</v>
      </c>
      <c r="K33" s="38">
        <f t="shared" si="1"/>
        <v>0.03</v>
      </c>
      <c r="L33" s="38">
        <f t="shared" si="1"/>
        <v>0.83</v>
      </c>
      <c r="M33" s="37">
        <f t="shared" si="1"/>
        <v>1.1599999999999999</v>
      </c>
      <c r="N33" s="37">
        <f t="shared" si="1"/>
        <v>1.5</v>
      </c>
      <c r="O33" s="37">
        <f t="shared" si="1"/>
        <v>24.9</v>
      </c>
      <c r="P33" s="35">
        <f>MAX(P12:P28)</f>
        <v>14193.54</v>
      </c>
      <c r="Q33" s="1"/>
    </row>
    <row r="34" spans="1:17" x14ac:dyDescent="0.25">
      <c r="A34" s="42"/>
      <c r="B34" s="42"/>
      <c r="C34" s="34" t="s">
        <v>109</v>
      </c>
      <c r="D34" s="35">
        <f t="shared" ref="D34:O34" si="2">MIN(D12:D28)</f>
        <v>73</v>
      </c>
      <c r="E34" s="36">
        <f t="shared" si="2"/>
        <v>44583</v>
      </c>
      <c r="F34" s="35">
        <f t="shared" si="2"/>
        <v>75</v>
      </c>
      <c r="G34" s="36">
        <f t="shared" si="2"/>
        <v>44585</v>
      </c>
      <c r="H34" s="35">
        <f t="shared" si="2"/>
        <v>182</v>
      </c>
      <c r="I34" s="35">
        <f t="shared" si="2"/>
        <v>64</v>
      </c>
      <c r="J34" s="35">
        <f t="shared" si="2"/>
        <v>53321.68</v>
      </c>
      <c r="K34" s="38">
        <f t="shared" si="2"/>
        <v>0</v>
      </c>
      <c r="L34" s="38">
        <f t="shared" si="2"/>
        <v>0</v>
      </c>
      <c r="M34" s="37">
        <f t="shared" si="2"/>
        <v>1</v>
      </c>
      <c r="N34" s="37">
        <f t="shared" si="2"/>
        <v>0</v>
      </c>
      <c r="O34" s="37">
        <f t="shared" si="2"/>
        <v>19.5</v>
      </c>
      <c r="P34" s="35">
        <f>MIN(P12:P28)</f>
        <v>9492.16</v>
      </c>
      <c r="Q34" s="1"/>
    </row>
    <row r="35" spans="1:17" x14ac:dyDescent="0.25">
      <c r="A35" s="1"/>
      <c r="B35" s="42"/>
      <c r="C35" s="39"/>
      <c r="D35" s="40" t="s">
        <v>110</v>
      </c>
      <c r="E35" s="40"/>
      <c r="F35" s="40" t="s">
        <v>110</v>
      </c>
      <c r="G35" s="40"/>
      <c r="H35" s="40" t="s">
        <v>110</v>
      </c>
      <c r="I35" s="40" t="s">
        <v>110</v>
      </c>
      <c r="J35" s="40" t="s">
        <v>111</v>
      </c>
      <c r="K35" s="40" t="s">
        <v>111</v>
      </c>
      <c r="L35" s="40" t="s">
        <v>110</v>
      </c>
      <c r="M35" s="40" t="s">
        <v>110</v>
      </c>
      <c r="N35" s="40" t="s">
        <v>111</v>
      </c>
      <c r="O35" s="1"/>
      <c r="P35" s="40" t="s">
        <v>110</v>
      </c>
      <c r="Q35" s="1"/>
    </row>
    <row r="36" spans="1:17" x14ac:dyDescent="0.25">
      <c r="A36" s="1"/>
      <c r="B36" s="50" t="s">
        <v>112</v>
      </c>
      <c r="C36" s="50"/>
      <c r="D36" s="50"/>
      <c r="E36" s="50"/>
      <c r="F36" s="50"/>
      <c r="G36" s="50"/>
      <c r="H36" s="50"/>
      <c r="I36" s="50"/>
      <c r="J36" s="50"/>
      <c r="K36" s="50"/>
      <c r="L36" s="41"/>
      <c r="M36" s="42"/>
      <c r="N36" s="1"/>
      <c r="O36" s="1"/>
      <c r="P36" s="1"/>
      <c r="Q36" s="1"/>
    </row>
    <row r="37" spans="1:17" x14ac:dyDescent="0.25">
      <c r="A37" s="1"/>
      <c r="B37" s="50" t="s">
        <v>113</v>
      </c>
      <c r="C37" s="50"/>
      <c r="D37" s="50"/>
      <c r="E37" s="50"/>
      <c r="F37" s="50"/>
      <c r="G37" s="51"/>
      <c r="H37" s="51"/>
      <c r="I37" s="41"/>
      <c r="J37" s="41"/>
      <c r="K37" s="41"/>
      <c r="L37" s="41"/>
      <c r="M37" s="42"/>
      <c r="N37" s="1"/>
      <c r="O37" s="1"/>
      <c r="P37" s="1"/>
      <c r="Q37" s="1"/>
    </row>
    <row r="38" spans="1:17" x14ac:dyDescent="0.25">
      <c r="A38" s="1"/>
      <c r="B38" s="50" t="s">
        <v>114</v>
      </c>
      <c r="C38" s="50"/>
      <c r="D38" s="50"/>
      <c r="E38" s="50"/>
      <c r="F38" s="41"/>
      <c r="G38" s="41"/>
      <c r="H38" s="41"/>
      <c r="I38" s="41"/>
      <c r="J38" s="41"/>
      <c r="K38" s="41"/>
      <c r="L38" s="41"/>
      <c r="M38" s="43"/>
      <c r="N38" s="1"/>
      <c r="O38" s="1"/>
      <c r="P38" s="1"/>
      <c r="Q38" s="1"/>
    </row>
    <row r="39" spans="1:17" x14ac:dyDescent="0.25">
      <c r="A39" s="1"/>
      <c r="B39" s="41" t="s">
        <v>116</v>
      </c>
      <c r="C39" s="44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1"/>
      <c r="O39" s="1"/>
      <c r="P39" s="1"/>
      <c r="Q39" s="1"/>
    </row>
  </sheetData>
  <mergeCells count="6">
    <mergeCell ref="B38:E38"/>
    <mergeCell ref="D1:Q1"/>
    <mergeCell ref="A8:D8"/>
    <mergeCell ref="H10:I10"/>
    <mergeCell ref="B36:K36"/>
    <mergeCell ref="B37:H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F34AD-1C75-4E5A-B423-84508001E215}">
  <dimension ref="A1:Q41"/>
  <sheetViews>
    <sheetView tabSelected="1" workbookViewId="0">
      <selection activeCell="A31" sqref="A31"/>
    </sheetView>
  </sheetViews>
  <sheetFormatPr baseColWidth="10" defaultRowHeight="15" x14ac:dyDescent="0.25"/>
  <sheetData>
    <row r="1" spans="1:17" ht="15.75" x14ac:dyDescent="0.25">
      <c r="A1" s="1"/>
      <c r="B1" s="1"/>
      <c r="C1" s="1"/>
      <c r="D1" s="52" t="s">
        <v>123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.75" x14ac:dyDescent="0.25">
      <c r="A2" s="1"/>
      <c r="B2" s="1"/>
      <c r="C2" s="1"/>
      <c r="D2" s="2" t="s">
        <v>140</v>
      </c>
      <c r="E2" s="2"/>
      <c r="F2" s="2"/>
      <c r="G2" s="2"/>
      <c r="H2" s="2"/>
      <c r="I2" s="2"/>
      <c r="J2" s="2"/>
      <c r="K2" s="2"/>
      <c r="L2" s="2"/>
      <c r="M2" s="1" t="s">
        <v>124</v>
      </c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7" t="s">
        <v>141</v>
      </c>
      <c r="B4" s="7"/>
      <c r="C4" s="4"/>
      <c r="D4" s="5"/>
      <c r="E4" s="5"/>
      <c r="F4" s="7" t="s">
        <v>142</v>
      </c>
      <c r="G4" s="5"/>
      <c r="H4" s="4"/>
      <c r="I4" s="6"/>
      <c r="J4" s="7"/>
      <c r="K4" s="6"/>
      <c r="L4" s="6"/>
      <c r="M4" s="1"/>
      <c r="N4" s="1"/>
      <c r="O4" s="1"/>
      <c r="P4" s="1"/>
      <c r="Q4" s="1"/>
    </row>
    <row r="5" spans="1:17" x14ac:dyDescent="0.25">
      <c r="A5" s="7" t="s">
        <v>5</v>
      </c>
      <c r="B5" s="7"/>
      <c r="C5" s="7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46" t="s">
        <v>149</v>
      </c>
      <c r="B6" s="46"/>
      <c r="C6" s="46"/>
      <c r="D6" s="5"/>
      <c r="E6" s="5"/>
      <c r="F6" s="49" t="s">
        <v>150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7" t="s">
        <v>143</v>
      </c>
      <c r="B7" s="7"/>
      <c r="C7" s="7"/>
      <c r="D7" s="7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54" t="s">
        <v>144</v>
      </c>
      <c r="B8" s="53"/>
      <c r="C8" s="53"/>
      <c r="D8" s="53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27"/>
      <c r="Q9" s="1"/>
    </row>
    <row r="10" spans="1:17" x14ac:dyDescent="0.25">
      <c r="A10" s="42"/>
      <c r="B10" s="42"/>
      <c r="C10" s="42"/>
      <c r="D10" s="42"/>
      <c r="E10" s="9"/>
      <c r="F10" s="42"/>
      <c r="G10" s="42"/>
      <c r="H10" s="56" t="s">
        <v>8</v>
      </c>
      <c r="I10" s="57"/>
      <c r="J10" s="42"/>
      <c r="K10" s="1"/>
      <c r="L10" s="1"/>
      <c r="M10" s="1"/>
      <c r="N10" s="14" t="s">
        <v>12</v>
      </c>
      <c r="O10" s="15" t="s">
        <v>13</v>
      </c>
      <c r="P10" s="11"/>
      <c r="Q10" s="1"/>
    </row>
    <row r="11" spans="1:17" x14ac:dyDescent="0.25">
      <c r="A11" s="16" t="s">
        <v>14</v>
      </c>
      <c r="B11" s="17" t="s">
        <v>15</v>
      </c>
      <c r="C11" s="17" t="s">
        <v>16</v>
      </c>
      <c r="D11" s="18" t="s">
        <v>17</v>
      </c>
      <c r="E11" s="16" t="s">
        <v>18</v>
      </c>
      <c r="F11" s="18" t="s">
        <v>19</v>
      </c>
      <c r="G11" s="16" t="s">
        <v>20</v>
      </c>
      <c r="H11" s="19" t="s">
        <v>22</v>
      </c>
      <c r="I11" s="17" t="s">
        <v>23</v>
      </c>
      <c r="J11" s="17" t="s">
        <v>24</v>
      </c>
      <c r="K11" s="18" t="s">
        <v>25</v>
      </c>
      <c r="L11" s="18" t="s">
        <v>26</v>
      </c>
      <c r="M11" s="18" t="s">
        <v>27</v>
      </c>
      <c r="N11" s="12" t="s">
        <v>31</v>
      </c>
      <c r="O11" s="12" t="s">
        <v>32</v>
      </c>
      <c r="P11" s="23" t="s">
        <v>33</v>
      </c>
      <c r="Q11" s="1"/>
    </row>
    <row r="12" spans="1:17" x14ac:dyDescent="0.25">
      <c r="A12" s="1">
        <v>3</v>
      </c>
      <c r="B12" s="24" t="s">
        <v>43</v>
      </c>
      <c r="C12" s="31" t="s">
        <v>44</v>
      </c>
      <c r="D12" s="1">
        <v>71</v>
      </c>
      <c r="E12" s="27">
        <v>44608</v>
      </c>
      <c r="F12" s="1">
        <v>73</v>
      </c>
      <c r="G12" s="27">
        <v>44610</v>
      </c>
      <c r="H12" s="26">
        <v>228.25</v>
      </c>
      <c r="I12" s="26">
        <v>112.5</v>
      </c>
      <c r="J12" s="26">
        <v>65996.5</v>
      </c>
      <c r="K12" s="1">
        <v>0.01</v>
      </c>
      <c r="L12" s="1">
        <v>0</v>
      </c>
      <c r="M12" s="29">
        <v>1.04</v>
      </c>
      <c r="N12" s="29">
        <v>20.6</v>
      </c>
      <c r="O12" s="26">
        <v>6920.7</v>
      </c>
      <c r="P12" s="1" t="s">
        <v>129</v>
      </c>
      <c r="Q12" s="1"/>
    </row>
    <row r="13" spans="1:17" x14ac:dyDescent="0.25">
      <c r="A13" s="1">
        <v>36</v>
      </c>
      <c r="B13" s="24" t="s">
        <v>83</v>
      </c>
      <c r="C13" s="31" t="s">
        <v>95</v>
      </c>
      <c r="D13" s="1">
        <v>70</v>
      </c>
      <c r="E13" s="27">
        <v>44607</v>
      </c>
      <c r="F13" s="1">
        <v>72</v>
      </c>
      <c r="G13" s="27">
        <v>44609</v>
      </c>
      <c r="H13" s="26">
        <v>232.5</v>
      </c>
      <c r="I13" s="26">
        <v>96</v>
      </c>
      <c r="J13" s="26">
        <v>66433.570000000007</v>
      </c>
      <c r="K13" s="1">
        <v>0.01</v>
      </c>
      <c r="L13" s="1">
        <v>0</v>
      </c>
      <c r="M13" s="29">
        <v>1.02</v>
      </c>
      <c r="N13" s="29">
        <v>18.600000000000001</v>
      </c>
      <c r="O13" s="26">
        <v>6650.76</v>
      </c>
      <c r="P13" s="1" t="s">
        <v>130</v>
      </c>
      <c r="Q13" s="1"/>
    </row>
    <row r="14" spans="1:17" x14ac:dyDescent="0.25">
      <c r="A14" s="1">
        <v>34</v>
      </c>
      <c r="B14" s="24" t="s">
        <v>83</v>
      </c>
      <c r="C14" s="31" t="s">
        <v>84</v>
      </c>
      <c r="D14" s="1">
        <v>70</v>
      </c>
      <c r="E14" s="27">
        <v>44607</v>
      </c>
      <c r="F14" s="1">
        <v>73</v>
      </c>
      <c r="G14" s="27">
        <v>44610</v>
      </c>
      <c r="H14" s="26">
        <v>232.25</v>
      </c>
      <c r="I14" s="26">
        <v>103.25</v>
      </c>
      <c r="J14" s="26">
        <v>67307.69</v>
      </c>
      <c r="K14" s="1">
        <v>0</v>
      </c>
      <c r="L14" s="1">
        <v>0</v>
      </c>
      <c r="M14" s="29">
        <v>0.99</v>
      </c>
      <c r="N14" s="29">
        <v>19.7</v>
      </c>
      <c r="O14" s="26">
        <v>6556.86</v>
      </c>
      <c r="P14" s="1" t="s">
        <v>130</v>
      </c>
      <c r="Q14" s="1"/>
    </row>
    <row r="15" spans="1:17" x14ac:dyDescent="0.25">
      <c r="A15" s="1">
        <v>7</v>
      </c>
      <c r="B15" s="24" t="s">
        <v>43</v>
      </c>
      <c r="C15" s="31" t="s">
        <v>87</v>
      </c>
      <c r="D15" s="1">
        <v>73</v>
      </c>
      <c r="E15" s="27">
        <v>44610</v>
      </c>
      <c r="F15" s="1">
        <v>75</v>
      </c>
      <c r="G15" s="27">
        <v>44612</v>
      </c>
      <c r="H15" s="26">
        <v>215.25</v>
      </c>
      <c r="I15" s="26">
        <v>97</v>
      </c>
      <c r="J15" s="26">
        <v>62062.94</v>
      </c>
      <c r="K15" s="1">
        <v>0</v>
      </c>
      <c r="L15" s="1">
        <v>0.01</v>
      </c>
      <c r="M15" s="29">
        <v>1.01</v>
      </c>
      <c r="N15" s="29">
        <v>20.399999999999999</v>
      </c>
      <c r="O15" s="26">
        <v>6543.96</v>
      </c>
      <c r="P15" s="1" t="s">
        <v>130</v>
      </c>
      <c r="Q15" s="1"/>
    </row>
    <row r="16" spans="1:17" x14ac:dyDescent="0.25">
      <c r="A16" s="1">
        <v>2</v>
      </c>
      <c r="B16" s="24" t="s">
        <v>43</v>
      </c>
      <c r="C16" s="25" t="s">
        <v>62</v>
      </c>
      <c r="D16" s="1">
        <v>70</v>
      </c>
      <c r="E16" s="27">
        <v>44607</v>
      </c>
      <c r="F16" s="1">
        <v>70</v>
      </c>
      <c r="G16" s="27">
        <v>44607</v>
      </c>
      <c r="H16" s="26">
        <v>223</v>
      </c>
      <c r="I16" s="26">
        <v>110.25</v>
      </c>
      <c r="J16" s="26">
        <v>65559.44</v>
      </c>
      <c r="K16" s="1">
        <v>0</v>
      </c>
      <c r="L16" s="1">
        <v>0</v>
      </c>
      <c r="M16" s="29">
        <v>1.02</v>
      </c>
      <c r="N16" s="29">
        <v>18.100000000000001</v>
      </c>
      <c r="O16" s="26">
        <v>6463.99</v>
      </c>
      <c r="P16" s="1" t="s">
        <v>130</v>
      </c>
      <c r="Q16" s="1"/>
    </row>
    <row r="17" spans="1:17" x14ac:dyDescent="0.25">
      <c r="A17" s="1">
        <v>26</v>
      </c>
      <c r="B17" s="24" t="s">
        <v>81</v>
      </c>
      <c r="C17" s="31" t="s">
        <v>82</v>
      </c>
      <c r="D17" s="1">
        <v>71</v>
      </c>
      <c r="E17" s="27">
        <v>44608</v>
      </c>
      <c r="F17" s="1">
        <v>73</v>
      </c>
      <c r="G17" s="27">
        <v>44610</v>
      </c>
      <c r="H17" s="26">
        <v>228.5</v>
      </c>
      <c r="I17" s="26">
        <v>102.75</v>
      </c>
      <c r="J17" s="26">
        <v>65122.38</v>
      </c>
      <c r="K17" s="1">
        <v>0.01</v>
      </c>
      <c r="L17" s="1">
        <v>0</v>
      </c>
      <c r="M17" s="29">
        <v>1.08</v>
      </c>
      <c r="N17" s="29">
        <v>19.7</v>
      </c>
      <c r="O17" s="26">
        <v>6459.48</v>
      </c>
      <c r="P17" s="1" t="s">
        <v>130</v>
      </c>
      <c r="Q17" s="1"/>
    </row>
    <row r="18" spans="1:17" x14ac:dyDescent="0.25">
      <c r="A18" s="1">
        <v>27</v>
      </c>
      <c r="B18" s="24" t="s">
        <v>72</v>
      </c>
      <c r="C18" s="25" t="s">
        <v>73</v>
      </c>
      <c r="D18" s="1">
        <v>72</v>
      </c>
      <c r="E18" s="27">
        <v>44609</v>
      </c>
      <c r="F18" s="1">
        <v>74</v>
      </c>
      <c r="G18" s="27">
        <v>44611</v>
      </c>
      <c r="H18" s="26">
        <v>232.75</v>
      </c>
      <c r="I18" s="26">
        <v>106.5</v>
      </c>
      <c r="J18" s="26">
        <v>62937.06</v>
      </c>
      <c r="K18" s="1">
        <v>0</v>
      </c>
      <c r="L18" s="1">
        <v>0</v>
      </c>
      <c r="M18" s="29">
        <v>1.1000000000000001</v>
      </c>
      <c r="N18" s="29">
        <v>20.100000000000001</v>
      </c>
      <c r="O18" s="26">
        <v>6366.75</v>
      </c>
      <c r="P18" s="1" t="s">
        <v>130</v>
      </c>
      <c r="Q18" s="1"/>
    </row>
    <row r="19" spans="1:17" x14ac:dyDescent="0.25">
      <c r="A19" s="1">
        <v>10</v>
      </c>
      <c r="B19" s="24" t="s">
        <v>34</v>
      </c>
      <c r="C19" s="31" t="s">
        <v>45</v>
      </c>
      <c r="D19" s="1">
        <v>71</v>
      </c>
      <c r="E19" s="27">
        <v>44608</v>
      </c>
      <c r="F19" s="1">
        <v>72</v>
      </c>
      <c r="G19" s="27">
        <v>44609</v>
      </c>
      <c r="H19" s="26">
        <v>216.5</v>
      </c>
      <c r="I19" s="26">
        <v>96.25</v>
      </c>
      <c r="J19" s="26">
        <v>66433.570000000007</v>
      </c>
      <c r="K19" s="1">
        <v>0</v>
      </c>
      <c r="L19" s="1">
        <v>0.11</v>
      </c>
      <c r="M19" s="29">
        <v>1.01</v>
      </c>
      <c r="N19" s="29">
        <v>19.7</v>
      </c>
      <c r="O19" s="26">
        <v>6317.47</v>
      </c>
      <c r="P19" s="1" t="s">
        <v>131</v>
      </c>
      <c r="Q19" s="1"/>
    </row>
    <row r="20" spans="1:17" x14ac:dyDescent="0.25">
      <c r="A20" s="1">
        <v>21</v>
      </c>
      <c r="B20" s="24" t="s">
        <v>58</v>
      </c>
      <c r="C20" s="25" t="s">
        <v>59</v>
      </c>
      <c r="D20" s="1">
        <v>72</v>
      </c>
      <c r="E20" s="27">
        <v>44609</v>
      </c>
      <c r="F20" s="1">
        <v>74</v>
      </c>
      <c r="G20" s="27">
        <v>44611</v>
      </c>
      <c r="H20" s="26">
        <v>233.75</v>
      </c>
      <c r="I20" s="26">
        <v>107.25</v>
      </c>
      <c r="J20" s="26">
        <v>64248.25</v>
      </c>
      <c r="K20" s="1">
        <v>0</v>
      </c>
      <c r="L20" s="1">
        <v>0</v>
      </c>
      <c r="M20" s="29">
        <v>1</v>
      </c>
      <c r="N20" s="29">
        <v>19.7</v>
      </c>
      <c r="O20" s="26">
        <v>6280.95</v>
      </c>
      <c r="P20" s="1" t="s">
        <v>132</v>
      </c>
      <c r="Q20" s="1"/>
    </row>
    <row r="21" spans="1:17" x14ac:dyDescent="0.25">
      <c r="A21" s="1">
        <v>35</v>
      </c>
      <c r="B21" s="24" t="s">
        <v>83</v>
      </c>
      <c r="C21" s="25" t="s">
        <v>86</v>
      </c>
      <c r="D21" s="1">
        <v>72</v>
      </c>
      <c r="E21" s="27">
        <v>44609</v>
      </c>
      <c r="F21" s="1">
        <v>74</v>
      </c>
      <c r="G21" s="27">
        <v>44611</v>
      </c>
      <c r="H21" s="26">
        <v>229</v>
      </c>
      <c r="I21" s="26">
        <v>113</v>
      </c>
      <c r="J21" s="26">
        <v>65559.44</v>
      </c>
      <c r="K21" s="1">
        <v>0.01</v>
      </c>
      <c r="L21" s="1">
        <v>0</v>
      </c>
      <c r="M21" s="29">
        <v>1.01</v>
      </c>
      <c r="N21" s="29">
        <v>19.399999999999999</v>
      </c>
      <c r="O21" s="26">
        <v>6133.36</v>
      </c>
      <c r="P21" s="1" t="s">
        <v>133</v>
      </c>
      <c r="Q21" s="1"/>
    </row>
    <row r="22" spans="1:17" x14ac:dyDescent="0.25">
      <c r="A22" s="1">
        <v>12</v>
      </c>
      <c r="B22" s="24" t="s">
        <v>34</v>
      </c>
      <c r="C22" s="25" t="s">
        <v>145</v>
      </c>
      <c r="D22" s="1">
        <v>72</v>
      </c>
      <c r="E22" s="27">
        <v>44609</v>
      </c>
      <c r="F22" s="1">
        <v>72</v>
      </c>
      <c r="G22" s="27">
        <v>44609</v>
      </c>
      <c r="H22" s="26">
        <v>226.75</v>
      </c>
      <c r="I22" s="26">
        <v>95</v>
      </c>
      <c r="J22" s="26">
        <v>65996.5</v>
      </c>
      <c r="K22" s="1">
        <v>7.0000000000000007E-2</v>
      </c>
      <c r="L22" s="1">
        <v>0.13</v>
      </c>
      <c r="M22" s="29">
        <v>1.07</v>
      </c>
      <c r="N22" s="29">
        <v>20.6</v>
      </c>
      <c r="O22" s="26">
        <v>6090.22</v>
      </c>
      <c r="P22" s="1" t="s">
        <v>133</v>
      </c>
      <c r="Q22" s="1"/>
    </row>
    <row r="23" spans="1:17" x14ac:dyDescent="0.25">
      <c r="A23" s="1">
        <v>5</v>
      </c>
      <c r="B23" s="24" t="s">
        <v>43</v>
      </c>
      <c r="C23" s="31" t="s">
        <v>63</v>
      </c>
      <c r="D23" s="1">
        <v>70</v>
      </c>
      <c r="E23" s="27">
        <v>44607</v>
      </c>
      <c r="F23" s="1">
        <v>74</v>
      </c>
      <c r="G23" s="27">
        <v>44611</v>
      </c>
      <c r="H23" s="26">
        <v>235.5</v>
      </c>
      <c r="I23" s="26">
        <v>114</v>
      </c>
      <c r="J23" s="26">
        <v>61188.81</v>
      </c>
      <c r="K23" s="1">
        <v>0.01</v>
      </c>
      <c r="L23" s="1">
        <v>0</v>
      </c>
      <c r="M23" s="29">
        <v>1.07</v>
      </c>
      <c r="N23" s="29">
        <v>18.7</v>
      </c>
      <c r="O23" s="26">
        <v>5964.78</v>
      </c>
      <c r="P23" s="1" t="s">
        <v>134</v>
      </c>
      <c r="Q23" s="1"/>
    </row>
    <row r="24" spans="1:17" x14ac:dyDescent="0.25">
      <c r="A24" s="1">
        <v>6</v>
      </c>
      <c r="B24" s="24" t="s">
        <v>43</v>
      </c>
      <c r="C24" s="25" t="s">
        <v>60</v>
      </c>
      <c r="D24" s="1">
        <v>70</v>
      </c>
      <c r="E24" s="27">
        <v>44607</v>
      </c>
      <c r="F24" s="1">
        <v>72</v>
      </c>
      <c r="G24" s="27">
        <v>44609</v>
      </c>
      <c r="H24" s="26">
        <v>233</v>
      </c>
      <c r="I24" s="26">
        <v>313</v>
      </c>
      <c r="J24" s="26">
        <v>61625.87</v>
      </c>
      <c r="K24" s="1">
        <v>0</v>
      </c>
      <c r="L24" s="1">
        <v>0</v>
      </c>
      <c r="M24" s="29">
        <v>1.01</v>
      </c>
      <c r="N24" s="29">
        <v>19.2</v>
      </c>
      <c r="O24" s="26">
        <v>5944.44</v>
      </c>
      <c r="P24" s="1" t="s">
        <v>134</v>
      </c>
      <c r="Q24" s="1"/>
    </row>
    <row r="25" spans="1:17" x14ac:dyDescent="0.25">
      <c r="A25" s="1">
        <v>8</v>
      </c>
      <c r="B25" s="24" t="s">
        <v>53</v>
      </c>
      <c r="C25" s="25" t="s">
        <v>54</v>
      </c>
      <c r="D25" s="1">
        <v>72</v>
      </c>
      <c r="E25" s="27">
        <v>44609</v>
      </c>
      <c r="F25" s="1">
        <v>74</v>
      </c>
      <c r="G25" s="27">
        <v>44611</v>
      </c>
      <c r="H25" s="26">
        <v>238.5</v>
      </c>
      <c r="I25" s="26">
        <v>105</v>
      </c>
      <c r="J25" s="26">
        <v>64685.31</v>
      </c>
      <c r="K25" s="1">
        <v>0</v>
      </c>
      <c r="L25" s="1">
        <v>0</v>
      </c>
      <c r="M25" s="29">
        <v>1.03</v>
      </c>
      <c r="N25" s="29">
        <v>18.2</v>
      </c>
      <c r="O25" s="26">
        <v>5612.92</v>
      </c>
      <c r="P25" s="1" t="s">
        <v>135</v>
      </c>
      <c r="Q25" s="1"/>
    </row>
    <row r="26" spans="1:17" x14ac:dyDescent="0.25">
      <c r="A26" s="1">
        <v>1</v>
      </c>
      <c r="B26" s="24" t="s">
        <v>43</v>
      </c>
      <c r="C26" s="31" t="s">
        <v>47</v>
      </c>
      <c r="D26" s="1">
        <v>70</v>
      </c>
      <c r="E26" s="27">
        <v>44607</v>
      </c>
      <c r="F26" s="1">
        <v>71</v>
      </c>
      <c r="G26" s="27">
        <v>44608</v>
      </c>
      <c r="H26" s="26">
        <v>222.25</v>
      </c>
      <c r="I26" s="26">
        <v>91.5</v>
      </c>
      <c r="J26" s="26">
        <v>64248.25</v>
      </c>
      <c r="K26" s="1">
        <v>0.01</v>
      </c>
      <c r="L26" s="1">
        <v>0</v>
      </c>
      <c r="M26" s="29">
        <v>1.47</v>
      </c>
      <c r="N26" s="29">
        <v>19.7</v>
      </c>
      <c r="O26" s="26">
        <v>5587.12</v>
      </c>
      <c r="P26" s="1" t="s">
        <v>136</v>
      </c>
      <c r="Q26" s="1"/>
    </row>
    <row r="27" spans="1:17" x14ac:dyDescent="0.25">
      <c r="A27" s="1">
        <v>4</v>
      </c>
      <c r="B27" s="24" t="s">
        <v>43</v>
      </c>
      <c r="C27" s="25" t="s">
        <v>93</v>
      </c>
      <c r="D27" s="1">
        <v>70</v>
      </c>
      <c r="E27" s="27">
        <v>44607</v>
      </c>
      <c r="F27" s="1">
        <v>73</v>
      </c>
      <c r="G27" s="27">
        <v>44610</v>
      </c>
      <c r="H27" s="26">
        <v>225.5</v>
      </c>
      <c r="I27" s="26">
        <v>111.75</v>
      </c>
      <c r="J27" s="26">
        <v>59003.5</v>
      </c>
      <c r="K27" s="1">
        <v>0</v>
      </c>
      <c r="L27" s="1">
        <v>0</v>
      </c>
      <c r="M27" s="29">
        <v>1.06</v>
      </c>
      <c r="N27" s="29">
        <v>19.100000000000001</v>
      </c>
      <c r="O27" s="26">
        <v>5559.36</v>
      </c>
      <c r="P27" s="1" t="s">
        <v>137</v>
      </c>
      <c r="Q27" s="1"/>
    </row>
    <row r="28" spans="1:17" x14ac:dyDescent="0.25">
      <c r="A28" s="1">
        <v>25</v>
      </c>
      <c r="B28" s="24" t="s">
        <v>64</v>
      </c>
      <c r="C28" s="25" t="s">
        <v>152</v>
      </c>
      <c r="D28" s="1">
        <v>67</v>
      </c>
      <c r="E28" s="27">
        <v>44604</v>
      </c>
      <c r="F28" s="1">
        <v>64</v>
      </c>
      <c r="G28" s="27">
        <v>44601</v>
      </c>
      <c r="H28" s="26">
        <v>192.5</v>
      </c>
      <c r="I28" s="26">
        <v>97.25</v>
      </c>
      <c r="J28" s="26">
        <v>75611.89</v>
      </c>
      <c r="K28" s="1">
        <v>0</v>
      </c>
      <c r="L28" s="1">
        <v>0.01</v>
      </c>
      <c r="M28" s="29">
        <v>1</v>
      </c>
      <c r="N28" s="29">
        <v>19.600000000000001</v>
      </c>
      <c r="O28" s="26">
        <v>5516.89</v>
      </c>
      <c r="P28" s="1" t="s">
        <v>137</v>
      </c>
      <c r="Q28" s="1"/>
    </row>
    <row r="29" spans="1:17" x14ac:dyDescent="0.25">
      <c r="A29" s="1">
        <v>24</v>
      </c>
      <c r="B29" s="24" t="s">
        <v>64</v>
      </c>
      <c r="C29" s="31" t="s">
        <v>146</v>
      </c>
      <c r="D29" s="1">
        <v>67</v>
      </c>
      <c r="E29" s="27">
        <v>44604</v>
      </c>
      <c r="F29" s="1">
        <v>63</v>
      </c>
      <c r="G29" s="27">
        <v>44600</v>
      </c>
      <c r="H29" s="26">
        <v>168</v>
      </c>
      <c r="I29" s="26">
        <v>100</v>
      </c>
      <c r="J29" s="26">
        <v>63811.19</v>
      </c>
      <c r="K29" s="1">
        <v>0.01</v>
      </c>
      <c r="L29" s="1">
        <v>0</v>
      </c>
      <c r="M29" s="29">
        <v>1</v>
      </c>
      <c r="N29" s="29">
        <v>18.7</v>
      </c>
      <c r="O29" s="26">
        <v>5344.47</v>
      </c>
      <c r="P29" s="1" t="s">
        <v>139</v>
      </c>
      <c r="Q29" s="1"/>
    </row>
    <row r="30" spans="1:17" x14ac:dyDescent="0.25">
      <c r="A30" s="1">
        <v>20</v>
      </c>
      <c r="B30" s="24" t="s">
        <v>58</v>
      </c>
      <c r="C30" s="31" t="s">
        <v>79</v>
      </c>
      <c r="D30" s="1">
        <v>70</v>
      </c>
      <c r="E30" s="27">
        <v>44607</v>
      </c>
      <c r="F30" s="1">
        <v>70</v>
      </c>
      <c r="G30" s="27">
        <v>44607</v>
      </c>
      <c r="H30" s="26">
        <v>220.5</v>
      </c>
      <c r="I30" s="26">
        <v>101.25</v>
      </c>
      <c r="J30" s="26">
        <v>60314.69</v>
      </c>
      <c r="K30" s="1">
        <v>0</v>
      </c>
      <c r="L30" s="1">
        <v>0</v>
      </c>
      <c r="M30" s="29">
        <v>1.03</v>
      </c>
      <c r="N30" s="29">
        <v>19.7</v>
      </c>
      <c r="O30" s="26">
        <v>5299.04</v>
      </c>
      <c r="P30" s="1" t="s">
        <v>139</v>
      </c>
      <c r="Q30" s="1"/>
    </row>
    <row r="31" spans="1:17" x14ac:dyDescent="0.25">
      <c r="A31" s="42"/>
      <c r="B31" s="42"/>
      <c r="C31" s="42"/>
      <c r="D31" s="42"/>
      <c r="E31" s="42"/>
      <c r="P31" s="1"/>
      <c r="Q31" s="1"/>
    </row>
    <row r="32" spans="1:17" x14ac:dyDescent="0.25">
      <c r="A32" s="42"/>
      <c r="B32" s="42"/>
      <c r="C32" s="34" t="s">
        <v>105</v>
      </c>
      <c r="D32" s="35">
        <f t="shared" ref="D32:E32" si="0">AVERAGE(D12:D30)</f>
        <v>70.526315789473685</v>
      </c>
      <c r="E32" s="36">
        <f t="shared" si="0"/>
        <v>44607.526315789473</v>
      </c>
      <c r="F32" s="35">
        <f t="shared" ref="F32:O32" si="1">AVERAGE(F12:F30)</f>
        <v>71.736842105263165</v>
      </c>
      <c r="G32" s="36">
        <f t="shared" si="1"/>
        <v>44608.73684210526</v>
      </c>
      <c r="H32" s="35">
        <f t="shared" si="1"/>
        <v>222.85526315789474</v>
      </c>
      <c r="I32" s="35">
        <f t="shared" si="1"/>
        <v>114.39473684210526</v>
      </c>
      <c r="J32" s="35">
        <f t="shared" si="1"/>
        <v>64639.307894736834</v>
      </c>
      <c r="K32" s="38">
        <f t="shared" si="1"/>
        <v>7.3684210526315796E-3</v>
      </c>
      <c r="L32" s="38">
        <f t="shared" si="1"/>
        <v>1.368421052631579E-2</v>
      </c>
      <c r="M32" s="37">
        <f t="shared" si="1"/>
        <v>1.0536842105263158</v>
      </c>
      <c r="N32" s="37">
        <f t="shared" si="1"/>
        <v>19.44736842105263</v>
      </c>
      <c r="O32" s="35">
        <f t="shared" si="1"/>
        <v>6084.9221052631574</v>
      </c>
      <c r="P32" s="1"/>
      <c r="Q32" s="1"/>
    </row>
    <row r="33" spans="1:17" x14ac:dyDescent="0.25">
      <c r="A33" s="42"/>
      <c r="B33" s="42"/>
      <c r="C33" s="34" t="s">
        <v>106</v>
      </c>
      <c r="D33" s="37">
        <v>1.52</v>
      </c>
      <c r="E33" s="35"/>
      <c r="F33" s="37">
        <v>1.75</v>
      </c>
      <c r="G33" s="35"/>
      <c r="H33" s="37">
        <v>29.04</v>
      </c>
      <c r="I33" s="37"/>
      <c r="J33" s="37">
        <v>6671.8</v>
      </c>
      <c r="K33" s="38">
        <v>0.03</v>
      </c>
      <c r="L33" s="38">
        <v>0.05</v>
      </c>
      <c r="M33" s="37">
        <v>8.6999999999999994E-2</v>
      </c>
      <c r="N33" s="37"/>
      <c r="O33" s="37">
        <v>714.41</v>
      </c>
      <c r="P33" s="1"/>
      <c r="Q33" s="1"/>
    </row>
    <row r="34" spans="1:17" x14ac:dyDescent="0.25">
      <c r="A34" s="42"/>
      <c r="B34" s="42"/>
      <c r="C34" s="34" t="s">
        <v>107</v>
      </c>
      <c r="D34" s="37">
        <v>1.52</v>
      </c>
      <c r="E34" s="36"/>
      <c r="F34" s="37">
        <v>1.72</v>
      </c>
      <c r="G34" s="36"/>
      <c r="H34" s="37">
        <v>9.19</v>
      </c>
      <c r="I34" s="37"/>
      <c r="J34" s="37">
        <v>7.28</v>
      </c>
      <c r="K34" s="37">
        <v>317.08</v>
      </c>
      <c r="L34" s="37">
        <v>281.58999999999997</v>
      </c>
      <c r="M34" s="37">
        <v>5.85</v>
      </c>
      <c r="N34" s="37"/>
      <c r="O34" s="37">
        <v>8.2799999999999994</v>
      </c>
      <c r="P34" s="1"/>
      <c r="Q34" s="1"/>
    </row>
    <row r="35" spans="1:17" x14ac:dyDescent="0.25">
      <c r="A35" s="42"/>
      <c r="B35" s="42"/>
      <c r="C35" s="34" t="s">
        <v>108</v>
      </c>
      <c r="D35" s="35">
        <f t="shared" ref="D35:E35" si="2">MAX(D12:D30)</f>
        <v>73</v>
      </c>
      <c r="E35" s="36">
        <f t="shared" si="2"/>
        <v>44610</v>
      </c>
      <c r="F35" s="35">
        <f t="shared" ref="F35:O35" si="3">MAX(F12:F30)</f>
        <v>75</v>
      </c>
      <c r="G35" s="36">
        <f t="shared" si="3"/>
        <v>44612</v>
      </c>
      <c r="H35" s="35">
        <f t="shared" si="3"/>
        <v>238.5</v>
      </c>
      <c r="I35" s="35">
        <f t="shared" si="3"/>
        <v>313</v>
      </c>
      <c r="J35" s="35">
        <f t="shared" si="3"/>
        <v>75611.89</v>
      </c>
      <c r="K35" s="38">
        <f t="shared" si="3"/>
        <v>7.0000000000000007E-2</v>
      </c>
      <c r="L35" s="38">
        <f t="shared" si="3"/>
        <v>0.13</v>
      </c>
      <c r="M35" s="37">
        <f t="shared" si="3"/>
        <v>1.47</v>
      </c>
      <c r="N35" s="37">
        <f t="shared" si="3"/>
        <v>20.6</v>
      </c>
      <c r="O35" s="35">
        <f t="shared" si="3"/>
        <v>6920.7</v>
      </c>
      <c r="P35" s="1"/>
      <c r="Q35" s="1"/>
    </row>
    <row r="36" spans="1:17" x14ac:dyDescent="0.25">
      <c r="A36" s="42"/>
      <c r="B36" s="42"/>
      <c r="C36" s="34" t="s">
        <v>109</v>
      </c>
      <c r="D36" s="35">
        <f t="shared" ref="D36:E36" si="4">MIN(D12:D30)</f>
        <v>67</v>
      </c>
      <c r="E36" s="36">
        <f t="shared" si="4"/>
        <v>44604</v>
      </c>
      <c r="F36" s="35">
        <f t="shared" ref="F36:O36" si="5">MIN(F12:F30)</f>
        <v>63</v>
      </c>
      <c r="G36" s="36">
        <f t="shared" si="5"/>
        <v>44600</v>
      </c>
      <c r="H36" s="35">
        <f t="shared" si="5"/>
        <v>168</v>
      </c>
      <c r="I36" s="35">
        <f t="shared" si="5"/>
        <v>91.5</v>
      </c>
      <c r="J36" s="35">
        <f t="shared" si="5"/>
        <v>59003.5</v>
      </c>
      <c r="K36" s="38">
        <f t="shared" si="5"/>
        <v>0</v>
      </c>
      <c r="L36" s="38">
        <f t="shared" si="5"/>
        <v>0</v>
      </c>
      <c r="M36" s="37">
        <f t="shared" si="5"/>
        <v>0.99</v>
      </c>
      <c r="N36" s="37">
        <f t="shared" si="5"/>
        <v>18.100000000000001</v>
      </c>
      <c r="O36" s="35">
        <f t="shared" si="5"/>
        <v>5299.04</v>
      </c>
      <c r="P36" s="1"/>
      <c r="Q36" s="1"/>
    </row>
    <row r="37" spans="1:17" x14ac:dyDescent="0.25">
      <c r="A37" s="1"/>
      <c r="B37" s="42"/>
      <c r="C37" s="39"/>
      <c r="D37" s="40" t="s">
        <v>110</v>
      </c>
      <c r="E37" s="40"/>
      <c r="F37" s="40" t="s">
        <v>110</v>
      </c>
      <c r="G37" s="40"/>
      <c r="H37" s="40" t="s">
        <v>110</v>
      </c>
      <c r="I37" s="40" t="s">
        <v>111</v>
      </c>
      <c r="J37" s="40" t="s">
        <v>110</v>
      </c>
      <c r="K37" s="40" t="s">
        <v>110</v>
      </c>
      <c r="L37" s="40" t="s">
        <v>110</v>
      </c>
      <c r="M37" s="40" t="s">
        <v>110</v>
      </c>
      <c r="N37" s="40"/>
      <c r="O37" s="40" t="s">
        <v>110</v>
      </c>
      <c r="P37" s="1"/>
      <c r="Q37" s="1"/>
    </row>
    <row r="38" spans="1:17" x14ac:dyDescent="0.25">
      <c r="A38" s="1"/>
      <c r="B38" s="47" t="s">
        <v>112</v>
      </c>
      <c r="C38" s="47"/>
      <c r="D38" s="47"/>
      <c r="E38" s="47"/>
      <c r="F38" s="47"/>
      <c r="G38" s="48"/>
      <c r="H38" s="48"/>
      <c r="I38" s="41"/>
      <c r="J38" s="41"/>
      <c r="K38" s="41"/>
      <c r="L38" s="41"/>
      <c r="M38" s="42"/>
      <c r="N38" s="1"/>
      <c r="O38" s="1"/>
      <c r="P38" s="1"/>
      <c r="Q38" s="1"/>
    </row>
    <row r="39" spans="1:17" x14ac:dyDescent="0.25">
      <c r="A39" s="1"/>
      <c r="B39" s="47" t="s">
        <v>113</v>
      </c>
      <c r="C39" s="47"/>
      <c r="D39" s="47"/>
      <c r="E39" s="47"/>
      <c r="F39" s="41"/>
      <c r="G39" s="41"/>
      <c r="H39" s="41"/>
      <c r="I39" s="41"/>
      <c r="J39" s="41"/>
      <c r="K39" s="41"/>
      <c r="L39" s="41"/>
      <c r="M39" s="43"/>
      <c r="N39" s="1"/>
      <c r="O39" s="1"/>
      <c r="P39" s="1"/>
      <c r="Q39" s="1"/>
    </row>
    <row r="40" spans="1:17" x14ac:dyDescent="0.25">
      <c r="A40" s="1"/>
      <c r="B40" s="50" t="s">
        <v>114</v>
      </c>
      <c r="C40" s="50"/>
      <c r="D40" s="50"/>
      <c r="E40" s="50"/>
      <c r="F40" s="47"/>
      <c r="G40" s="48"/>
      <c r="H40" s="48"/>
      <c r="I40" s="48"/>
      <c r="J40" s="48"/>
      <c r="K40" s="48"/>
      <c r="L40" s="48"/>
      <c r="M40" s="48"/>
      <c r="N40" s="1"/>
      <c r="O40" s="1"/>
      <c r="P40" s="1"/>
      <c r="Q40" s="1"/>
    </row>
    <row r="41" spans="1:17" x14ac:dyDescent="0.25">
      <c r="A41" s="1"/>
      <c r="B41" s="41" t="s">
        <v>116</v>
      </c>
      <c r="C41" s="44"/>
      <c r="D41" s="41"/>
      <c r="E41" s="41"/>
    </row>
  </sheetData>
  <mergeCells count="4">
    <mergeCell ref="D1:Q1"/>
    <mergeCell ref="A8:D8"/>
    <mergeCell ref="H10:I10"/>
    <mergeCell ref="B40:E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A3CB-D54F-4F70-ADB2-2E6EE646FCB4}">
  <dimension ref="A1:C22"/>
  <sheetViews>
    <sheetView workbookViewId="0">
      <selection activeCell="M11" sqref="M11"/>
    </sheetView>
  </sheetViews>
  <sheetFormatPr baseColWidth="10" defaultRowHeight="15" x14ac:dyDescent="0.25"/>
  <sheetData>
    <row r="1" spans="1:3" x14ac:dyDescent="0.25">
      <c r="A1" s="45" t="s">
        <v>117</v>
      </c>
      <c r="B1" s="45" t="s">
        <v>118</v>
      </c>
      <c r="C1" s="45" t="s">
        <v>122</v>
      </c>
    </row>
    <row r="2" spans="1:3" x14ac:dyDescent="0.25">
      <c r="A2" s="55">
        <v>10</v>
      </c>
      <c r="B2" s="45">
        <v>1</v>
      </c>
      <c r="C2" s="45">
        <v>5</v>
      </c>
    </row>
    <row r="3" spans="1:3" x14ac:dyDescent="0.25">
      <c r="A3" s="55"/>
      <c r="B3" s="45">
        <v>2</v>
      </c>
      <c r="C3" s="45">
        <v>0</v>
      </c>
    </row>
    <row r="4" spans="1:3" x14ac:dyDescent="0.25">
      <c r="A4" s="55"/>
      <c r="B4" s="45">
        <v>3</v>
      </c>
      <c r="C4" s="45">
        <v>14</v>
      </c>
    </row>
    <row r="5" spans="1:3" x14ac:dyDescent="0.25">
      <c r="A5" s="55">
        <v>11</v>
      </c>
      <c r="B5" s="45">
        <v>1</v>
      </c>
      <c r="C5" s="45">
        <v>0</v>
      </c>
    </row>
    <row r="6" spans="1:3" x14ac:dyDescent="0.25">
      <c r="A6" s="55"/>
      <c r="B6" s="45">
        <v>2</v>
      </c>
      <c r="C6" s="45">
        <v>0</v>
      </c>
    </row>
    <row r="7" spans="1:3" x14ac:dyDescent="0.25">
      <c r="A7" s="55"/>
      <c r="B7" s="45">
        <v>3</v>
      </c>
      <c r="C7" s="45">
        <v>31</v>
      </c>
    </row>
    <row r="8" spans="1:3" x14ac:dyDescent="0.25">
      <c r="A8" s="55">
        <v>12</v>
      </c>
      <c r="B8" s="45">
        <v>1</v>
      </c>
      <c r="C8" s="45">
        <v>0</v>
      </c>
    </row>
    <row r="9" spans="1:3" x14ac:dyDescent="0.25">
      <c r="A9" s="55"/>
      <c r="B9" s="45">
        <v>2</v>
      </c>
      <c r="C9" s="45">
        <v>0</v>
      </c>
    </row>
    <row r="10" spans="1:3" x14ac:dyDescent="0.25">
      <c r="A10" s="55"/>
      <c r="B10" s="45">
        <v>3</v>
      </c>
      <c r="C10" s="45">
        <v>0</v>
      </c>
    </row>
    <row r="11" spans="1:3" x14ac:dyDescent="0.25">
      <c r="A11" s="55">
        <v>1</v>
      </c>
      <c r="B11" s="45">
        <v>1</v>
      </c>
      <c r="C11" s="45">
        <v>20</v>
      </c>
    </row>
    <row r="12" spans="1:3" x14ac:dyDescent="0.25">
      <c r="A12" s="55"/>
      <c r="B12" s="45">
        <v>2</v>
      </c>
      <c r="C12" s="45">
        <v>79</v>
      </c>
    </row>
    <row r="13" spans="1:3" x14ac:dyDescent="0.25">
      <c r="A13" s="55"/>
      <c r="B13" s="45">
        <v>3</v>
      </c>
      <c r="C13" s="45">
        <v>36</v>
      </c>
    </row>
    <row r="14" spans="1:3" x14ac:dyDescent="0.25">
      <c r="A14" s="55">
        <v>2</v>
      </c>
      <c r="B14" s="45">
        <v>1</v>
      </c>
      <c r="C14" s="45">
        <v>16</v>
      </c>
    </row>
    <row r="15" spans="1:3" x14ac:dyDescent="0.25">
      <c r="A15" s="55"/>
      <c r="B15" s="45">
        <v>2</v>
      </c>
      <c r="C15" s="45">
        <v>10</v>
      </c>
    </row>
    <row r="16" spans="1:3" x14ac:dyDescent="0.25">
      <c r="A16" s="55"/>
      <c r="B16" s="45">
        <v>3</v>
      </c>
      <c r="C16" s="45">
        <v>0</v>
      </c>
    </row>
    <row r="17" spans="1:3" x14ac:dyDescent="0.25">
      <c r="A17" s="55">
        <v>3</v>
      </c>
      <c r="B17" s="45">
        <v>1</v>
      </c>
      <c r="C17" s="45">
        <v>37</v>
      </c>
    </row>
    <row r="18" spans="1:3" x14ac:dyDescent="0.25">
      <c r="A18" s="55"/>
      <c r="B18" s="45">
        <v>2</v>
      </c>
      <c r="C18" s="45">
        <v>0</v>
      </c>
    </row>
    <row r="19" spans="1:3" x14ac:dyDescent="0.25">
      <c r="A19" s="55"/>
      <c r="B19" s="45">
        <v>3</v>
      </c>
      <c r="C19" s="45">
        <v>163</v>
      </c>
    </row>
    <row r="20" spans="1:3" x14ac:dyDescent="0.25">
      <c r="A20" s="55">
        <v>4</v>
      </c>
      <c r="B20" s="45">
        <v>1</v>
      </c>
      <c r="C20" s="45">
        <v>0</v>
      </c>
    </row>
    <row r="21" spans="1:3" x14ac:dyDescent="0.25">
      <c r="A21" s="55"/>
      <c r="B21" s="45">
        <v>2</v>
      </c>
      <c r="C21" s="45">
        <v>8</v>
      </c>
    </row>
    <row r="22" spans="1:3" x14ac:dyDescent="0.25">
      <c r="A22" s="55"/>
      <c r="B22" s="45">
        <v>3</v>
      </c>
      <c r="C22" s="45">
        <v>51</v>
      </c>
    </row>
  </sheetData>
  <mergeCells count="7">
    <mergeCell ref="A20:A22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SD UIB</vt:lpstr>
      <vt:lpstr>Meteo UIB</vt:lpstr>
      <vt:lpstr>SBD Agrar</vt:lpstr>
      <vt:lpstr>ST Agrar</vt:lpstr>
      <vt:lpstr>Meteo Agrar (San Agustín)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2022-07-07T18:08:13Z</dcterms:created>
  <dcterms:modified xsi:type="dcterms:W3CDTF">2022-07-17T13:11:34Z</dcterms:modified>
</cp:coreProperties>
</file>