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Tresa\"/>
    </mc:Choice>
  </mc:AlternateContent>
  <bookViews>
    <workbookView xWindow="0" yWindow="0" windowWidth="20490" windowHeight="6555" activeTab="3"/>
  </bookViews>
  <sheets>
    <sheet name="Barrow temprano" sheetId="1" r:id="rId1"/>
    <sheet name="San Francisco de Bellocq" sheetId="5" r:id="rId2"/>
    <sheet name="Alto potencial" sheetId="2" r:id="rId3"/>
    <sheet name="Barrow tardío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G36" i="5"/>
  <c r="H36" i="5"/>
  <c r="I36" i="5"/>
  <c r="J36" i="5"/>
  <c r="K36" i="5"/>
  <c r="L36" i="5"/>
  <c r="M36" i="5"/>
  <c r="N36" i="5"/>
  <c r="E36" i="5"/>
  <c r="D36" i="5"/>
  <c r="F35" i="5"/>
  <c r="G35" i="5"/>
  <c r="H35" i="5"/>
  <c r="I35" i="5"/>
  <c r="J35" i="5"/>
  <c r="K35" i="5"/>
  <c r="L35" i="5"/>
  <c r="M35" i="5"/>
  <c r="N35" i="5"/>
  <c r="E35" i="5"/>
  <c r="D35" i="5"/>
  <c r="F32" i="5"/>
  <c r="G32" i="5"/>
  <c r="H32" i="5"/>
  <c r="I32" i="5"/>
  <c r="J32" i="5"/>
  <c r="K32" i="5"/>
  <c r="L32" i="5"/>
  <c r="M32" i="5"/>
  <c r="N32" i="5"/>
  <c r="E32" i="5"/>
  <c r="D32" i="5"/>
  <c r="F33" i="3"/>
  <c r="G33" i="3"/>
  <c r="H33" i="3"/>
  <c r="I33" i="3"/>
  <c r="J33" i="3"/>
  <c r="K33" i="3"/>
  <c r="L33" i="3"/>
  <c r="M33" i="3"/>
  <c r="N33" i="3"/>
  <c r="F34" i="3"/>
  <c r="G34" i="3"/>
  <c r="H34" i="3"/>
  <c r="I34" i="3"/>
  <c r="J34" i="3"/>
  <c r="K34" i="3"/>
  <c r="L34" i="3"/>
  <c r="M34" i="3"/>
  <c r="N34" i="3"/>
  <c r="E34" i="3"/>
  <c r="E33" i="3"/>
  <c r="D34" i="3"/>
  <c r="D33" i="3"/>
  <c r="E30" i="3"/>
  <c r="F30" i="3"/>
  <c r="G30" i="3"/>
  <c r="H30" i="3"/>
  <c r="I30" i="3"/>
  <c r="J30" i="3"/>
  <c r="K30" i="3"/>
  <c r="L30" i="3"/>
  <c r="M30" i="3"/>
  <c r="N30" i="3"/>
  <c r="D30" i="3"/>
  <c r="H27" i="2"/>
  <c r="N31" i="2"/>
  <c r="M31" i="2"/>
  <c r="L31" i="2"/>
  <c r="K31" i="2"/>
  <c r="J31" i="2"/>
  <c r="I31" i="2"/>
  <c r="H31" i="2"/>
  <c r="G31" i="2"/>
  <c r="F31" i="2"/>
  <c r="E31" i="2"/>
  <c r="D31" i="2"/>
  <c r="N30" i="2"/>
  <c r="M30" i="2"/>
  <c r="L30" i="2"/>
  <c r="K30" i="2"/>
  <c r="J30" i="2"/>
  <c r="I30" i="2"/>
  <c r="H30" i="2"/>
  <c r="G30" i="2"/>
  <c r="F30" i="2"/>
  <c r="E30" i="2"/>
  <c r="D30" i="2"/>
  <c r="N27" i="2"/>
  <c r="M27" i="2"/>
  <c r="L27" i="2"/>
  <c r="K27" i="2"/>
  <c r="J27" i="2"/>
  <c r="I27" i="2"/>
  <c r="G27" i="2"/>
  <c r="F27" i="2"/>
  <c r="E27" i="2"/>
  <c r="D27" i="2"/>
  <c r="I29" i="1"/>
  <c r="J29" i="1"/>
  <c r="K29" i="1"/>
  <c r="L29" i="1"/>
  <c r="M29" i="1"/>
  <c r="I30" i="1"/>
  <c r="J30" i="1"/>
  <c r="K30" i="1"/>
  <c r="L30" i="1"/>
  <c r="M30" i="1"/>
  <c r="N30" i="1"/>
  <c r="N29" i="1"/>
  <c r="F29" i="1"/>
  <c r="G29" i="1"/>
  <c r="H29" i="1"/>
  <c r="F30" i="1"/>
  <c r="G30" i="1"/>
  <c r="H30" i="1"/>
  <c r="E30" i="1"/>
  <c r="E29" i="1"/>
  <c r="D30" i="1"/>
  <c r="D29" i="1"/>
  <c r="N26" i="1"/>
  <c r="M26" i="1"/>
  <c r="I26" i="1"/>
  <c r="E26" i="1"/>
  <c r="F26" i="1"/>
  <c r="G26" i="1"/>
  <c r="H26" i="1"/>
  <c r="J26" i="1"/>
  <c r="K26" i="1"/>
  <c r="L26" i="1"/>
  <c r="D26" i="1"/>
</calcChain>
</file>

<file path=xl/sharedStrings.xml><?xml version="1.0" encoding="utf-8"?>
<sst xmlns="http://schemas.openxmlformats.org/spreadsheetml/2006/main" count="394" uniqueCount="127">
  <si>
    <t>Nº REPETICIONES:  4</t>
  </si>
  <si>
    <t>Altura</t>
  </si>
  <si>
    <t>Roya</t>
  </si>
  <si>
    <t>HUMEDAD</t>
  </si>
  <si>
    <t>Rendimiento</t>
  </si>
  <si>
    <t>N° O</t>
  </si>
  <si>
    <t>CRIADERO</t>
  </si>
  <si>
    <t>HIBRIDO</t>
  </si>
  <si>
    <t>Días E-R1</t>
  </si>
  <si>
    <t>Fecha R1</t>
  </si>
  <si>
    <t>plantas</t>
  </si>
  <si>
    <t>inserción</t>
  </si>
  <si>
    <t>Densidad</t>
  </si>
  <si>
    <t>PH</t>
  </si>
  <si>
    <t>%</t>
  </si>
  <si>
    <t>(14,5% H°)</t>
  </si>
  <si>
    <t>Letras</t>
  </si>
  <si>
    <t>Nidera</t>
  </si>
  <si>
    <t>Ax  7784 Vt3P </t>
  </si>
  <si>
    <t>ACA</t>
  </si>
  <si>
    <t>ACA 484 VT3P</t>
  </si>
  <si>
    <t>LIMAGRAIN</t>
  </si>
  <si>
    <t>SRM 6620 VT3p</t>
  </si>
  <si>
    <t>ACA M6 VT3P</t>
  </si>
  <si>
    <t>ACA 473 VT3P</t>
  </si>
  <si>
    <t>Ax 7761 Vt3P</t>
  </si>
  <si>
    <t>Pioneer</t>
  </si>
  <si>
    <t>P2167 VYHR</t>
  </si>
  <si>
    <t>MAIZ-ENSAYO COMPARATIVO DE RENDIMIENTO-TRES ARROYOS</t>
  </si>
  <si>
    <t>CAMPAÑA 2020-21 SIEMBRA DIRECTA (52 cm entre surcos) SUELO LIMITADO</t>
  </si>
  <si>
    <t xml:space="preserve">SIEMBRA: 10/11/20 </t>
  </si>
  <si>
    <t>EMERGENCIA: 16/11/20</t>
  </si>
  <si>
    <t>HERBICIDA PREEMERGENTE: ATRAZINA + ACETOCLOR (1,8 kg/ha + 2 l/ha)</t>
  </si>
  <si>
    <t xml:space="preserve">FERTILIZACION CON LA SIEMBRA: 120 kg/ha (18-46-0)      Urea: 6 hojas : 200 kg/ha </t>
  </si>
  <si>
    <r>
      <t>Scia Parcela :  6,24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6m)        COSECHA: 2/6/21</t>
    </r>
  </si>
  <si>
    <t>Determinaciones</t>
  </si>
  <si>
    <t>Nº HIBRIDOS: 13</t>
  </si>
  <si>
    <t xml:space="preserve">pH                             </t>
  </si>
  <si>
    <t xml:space="preserve">0-20 cm    </t>
  </si>
  <si>
    <t xml:space="preserve">  20-40 cm    </t>
  </si>
  <si>
    <t xml:space="preserve"> 40-60 cm</t>
  </si>
  <si>
    <t xml:space="preserve">MO (%)        
</t>
  </si>
  <si>
    <r>
      <t>P (mg Kg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 xml:space="preserve">)                  </t>
    </r>
  </si>
  <si>
    <r>
      <t>N- NO3 (mg Kg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 xml:space="preserve">)          </t>
    </r>
  </si>
  <si>
    <t>ACA EXP. 18MZ227VT3P</t>
  </si>
  <si>
    <t>DUO</t>
  </si>
  <si>
    <t>DUO 225 PWU</t>
  </si>
  <si>
    <t>ACA 481 VT3P</t>
  </si>
  <si>
    <t>NS 7818 Vip3</t>
  </si>
  <si>
    <t>Argenetics</t>
  </si>
  <si>
    <t>7715 BTRRCL</t>
  </si>
  <si>
    <t>LG 30870 MGRR</t>
  </si>
  <si>
    <t>FORRATEC</t>
  </si>
  <si>
    <t>FT 3190 MGRR2</t>
  </si>
  <si>
    <t>ACA 470 VT3P</t>
  </si>
  <si>
    <t>ACA EXP. 18MZ228VT3P</t>
  </si>
  <si>
    <t>LG 30680 Vip</t>
  </si>
  <si>
    <t>Promedio</t>
  </si>
  <si>
    <t>dms P&lt;0,05</t>
  </si>
  <si>
    <t>C.V. %</t>
  </si>
  <si>
    <t>Màximo</t>
  </si>
  <si>
    <t>Mínimo</t>
  </si>
  <si>
    <t>a</t>
  </si>
  <si>
    <t>ab</t>
  </si>
  <si>
    <t>abc</t>
  </si>
  <si>
    <t>bcd</t>
  </si>
  <si>
    <t>cd</t>
  </si>
  <si>
    <t>d</t>
  </si>
  <si>
    <t>0-4</t>
  </si>
  <si>
    <t>PMG (g)</t>
  </si>
  <si>
    <t>Relac. esp/pl</t>
  </si>
  <si>
    <t xml:space="preserve">CAMPAÑA 2020-21 ALTO POTENCIAL (52 cm entre surcos) </t>
  </si>
  <si>
    <r>
      <t>Scia Parcela :  6,24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6m)        COSECHA: 10/6/21</t>
    </r>
  </si>
  <si>
    <t xml:space="preserve">FERTILIZACION CON LA SIEMBRA: 120 kg/ha (18-46-0)      Urea: 6 hojas : 500 kg/ha </t>
  </si>
  <si>
    <t>RIEGO SUPLEMENTARIO: 450 mm</t>
  </si>
  <si>
    <t>2021,5</t>
  </si>
  <si>
    <t>6,9</t>
  </si>
  <si>
    <t>2,3</t>
  </si>
  <si>
    <t>1,8</t>
  </si>
  <si>
    <t>45,0</t>
  </si>
  <si>
    <t>8,4</t>
  </si>
  <si>
    <t>Altura (cm)</t>
  </si>
  <si>
    <t>CAMPAÑA 2020-21 SIEMBRA TARDÍA (52 cm entre surcos) SUELO LIMITADO</t>
  </si>
  <si>
    <t xml:space="preserve">SIEMBRA: 30/11/20 </t>
  </si>
  <si>
    <t>EMERGENCIA: 6/12/20</t>
  </si>
  <si>
    <r>
      <t>Scia Parcela :  6,24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6m)        COSECHA: 15/7/21</t>
    </r>
  </si>
  <si>
    <t>1,3</t>
  </si>
  <si>
    <t>1,4</t>
  </si>
  <si>
    <t>cde</t>
  </si>
  <si>
    <t>de</t>
  </si>
  <si>
    <t>e</t>
  </si>
  <si>
    <t>9,0</t>
  </si>
  <si>
    <t>6,45</t>
  </si>
  <si>
    <t>14,88</t>
  </si>
  <si>
    <t>1291,9</t>
  </si>
  <si>
    <t>6,84</t>
  </si>
  <si>
    <t>70,58</t>
  </si>
  <si>
    <t>Ax 7921 VIP3 CL</t>
  </si>
  <si>
    <t>bcde</t>
  </si>
  <si>
    <t>Nº HIBRIDOS: 17</t>
  </si>
  <si>
    <t>c</t>
  </si>
  <si>
    <t>MAIZ-ENSAYO COMPARATIVO DE RENDIMIENTO-SAN FCO. DE BELLOCQ</t>
  </si>
  <si>
    <t>CAMPAÑA 2020-21 SIEMBRA DIRECTA (52 cm entre surcos) SUELO PROFUNDO</t>
  </si>
  <si>
    <t xml:space="preserve">SIEMBRA: 6/11/20 </t>
  </si>
  <si>
    <t>EMERGENCIA: 13/11/20</t>
  </si>
  <si>
    <r>
      <t>Scia Parcela :  6,24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6m)        COSECHA: 6/7/21</t>
    </r>
  </si>
  <si>
    <t>HERBICIDA PRESIEMBRA: ATRAZINA + GLIFOSATO + 2,4-D (1 kg/ha + 1,5 l/ha + 0,3 l/ha)</t>
  </si>
  <si>
    <t>HERBICIDA PREEMERGENTE: PYROXASULFONE + SAFLUFENACIL</t>
  </si>
  <si>
    <t xml:space="preserve">FERTILIZACION PRESIEMBRA: 170 kg/ha Urea </t>
  </si>
  <si>
    <t>FERTILIZACION CON LA SIEMBRA: 135 kg/ha SZn      6 hojas: 150 l/ha de UAN</t>
  </si>
  <si>
    <t>abcd</t>
  </si>
  <si>
    <t>13,9</t>
  </si>
  <si>
    <t>8,3</t>
  </si>
  <si>
    <t>34,1</t>
  </si>
  <si>
    <t>Por: Lucrecia Manso</t>
  </si>
  <si>
    <t>Nº HIBRIDOS: 16</t>
  </si>
  <si>
    <t>Lluvias</t>
  </si>
  <si>
    <t>mm</t>
  </si>
  <si>
    <t>noviembre</t>
  </si>
  <si>
    <t>diciembre</t>
  </si>
  <si>
    <t>enero</t>
  </si>
  <si>
    <t>febrero</t>
  </si>
  <si>
    <t>marzo</t>
  </si>
  <si>
    <t>abril</t>
  </si>
  <si>
    <t>mayo</t>
  </si>
  <si>
    <t>Tres Arroyos</t>
  </si>
  <si>
    <t>SF Bellocq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</si>
</sst>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vertAlign val="superscript"/>
      <sz val="10"/>
      <color theme="1"/>
      <name val="Arial"/>
      <family val="2"/>
    </font>
    <font>
      <sz val="10"/>
      <color rgb="FF000000"/>
      <name val="Times New Roman"/>
      <family val="1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13" fillId="0" borderId="0"/>
  </cellStyleXfs>
  <cellXfs count="120">
    <xf numFmtId="0" fontId="0" fillId="0" borderId="0" xfId="0"/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8" fillId="0" borderId="0" xfId="1" applyFill="1" applyBorder="1" applyAlignment="1">
      <alignment horizontal="left" vertical="top"/>
    </xf>
    <xf numFmtId="0" fontId="2" fillId="0" borderId="0" xfId="0" applyFont="1" applyAlignment="1"/>
    <xf numFmtId="0" fontId="0" fillId="0" borderId="0" xfId="0"/>
    <xf numFmtId="0" fontId="6" fillId="0" borderId="1" xfId="0" applyFont="1" applyFill="1" applyBorder="1" applyAlignment="1">
      <alignment horizontal="center"/>
    </xf>
    <xf numFmtId="0" fontId="6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3" xfId="0" applyFont="1" applyBorder="1"/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Border="1"/>
    <xf numFmtId="49" fontId="6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Fill="1" applyBorder="1" applyAlignment="1">
      <alignment horizontal="left"/>
    </xf>
    <xf numFmtId="0" fontId="3" fillId="0" borderId="0" xfId="0" applyFont="1" applyAlignment="1"/>
    <xf numFmtId="0" fontId="12" fillId="0" borderId="3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/>
    </xf>
    <xf numFmtId="14" fontId="6" fillId="0" borderId="3" xfId="1" applyNumberFormat="1" applyFont="1" applyFill="1" applyBorder="1" applyAlignment="1">
      <alignment horizontal="left" vertical="top" wrapText="1"/>
    </xf>
    <xf numFmtId="1" fontId="6" fillId="0" borderId="3" xfId="1" applyNumberFormat="1" applyFont="1" applyFill="1" applyBorder="1" applyAlignment="1">
      <alignment horizontal="left" vertical="top" wrapText="1"/>
    </xf>
    <xf numFmtId="164" fontId="6" fillId="0" borderId="3" xfId="1" applyNumberFormat="1" applyFont="1" applyFill="1" applyBorder="1" applyAlignment="1">
      <alignment horizontal="left" vertical="top" wrapText="1"/>
    </xf>
    <xf numFmtId="0" fontId="3" fillId="0" borderId="3" xfId="0" applyFont="1" applyFill="1" applyBorder="1"/>
    <xf numFmtId="2" fontId="13" fillId="0" borderId="3" xfId="1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3" fillId="0" borderId="0" xfId="0" applyFont="1" applyFill="1" applyAlignment="1"/>
    <xf numFmtId="0" fontId="10" fillId="0" borderId="0" xfId="2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Border="1"/>
    <xf numFmtId="49" fontId="6" fillId="0" borderId="5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6" fillId="0" borderId="3" xfId="0" applyFont="1" applyFill="1" applyBorder="1" applyAlignment="1">
      <alignment horizontal="left"/>
    </xf>
    <xf numFmtId="0" fontId="3" fillId="0" borderId="0" xfId="0" applyFont="1" applyAlignment="1"/>
    <xf numFmtId="164" fontId="13" fillId="0" borderId="3" xfId="1" applyNumberFormat="1" applyFont="1" applyFill="1" applyBorder="1" applyAlignment="1">
      <alignment horizontal="left" vertical="top" wrapText="1"/>
    </xf>
    <xf numFmtId="14" fontId="13" fillId="0" borderId="0" xfId="1" applyNumberFormat="1" applyFont="1" applyFill="1" applyBorder="1" applyAlignment="1">
      <alignment horizontal="left" vertical="top" wrapText="1"/>
    </xf>
    <xf numFmtId="1" fontId="13" fillId="0" borderId="0" xfId="1" applyNumberFormat="1" applyFont="1" applyFill="1" applyBorder="1" applyAlignment="1">
      <alignment horizontal="left" vertical="top" wrapText="1"/>
    </xf>
    <xf numFmtId="164" fontId="13" fillId="0" borderId="0" xfId="1" applyNumberFormat="1" applyFont="1" applyFill="1" applyBorder="1" applyAlignment="1">
      <alignment horizontal="left" vertical="top" wrapText="1"/>
    </xf>
    <xf numFmtId="0" fontId="13" fillId="0" borderId="0" xfId="0" applyFont="1" applyBorder="1"/>
    <xf numFmtId="49" fontId="6" fillId="0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Border="1"/>
    <xf numFmtId="49" fontId="6" fillId="0" borderId="5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6" fillId="0" borderId="3" xfId="0" applyFont="1" applyFill="1" applyBorder="1" applyAlignment="1">
      <alignment horizontal="left"/>
    </xf>
    <xf numFmtId="0" fontId="3" fillId="0" borderId="0" xfId="0" applyFont="1" applyAlignment="1"/>
    <xf numFmtId="14" fontId="13" fillId="0" borderId="0" xfId="3" applyNumberFormat="1" applyFont="1"/>
    <xf numFmtId="0" fontId="13" fillId="0" borderId="0" xfId="3" applyNumberFormat="1" applyFont="1"/>
    <xf numFmtId="0" fontId="13" fillId="0" borderId="0" xfId="3" applyFont="1"/>
    <xf numFmtId="1" fontId="13" fillId="0" borderId="0" xfId="3" applyNumberFormat="1" applyFont="1"/>
    <xf numFmtId="164" fontId="13" fillId="0" borderId="0" xfId="3" applyNumberFormat="1" applyFont="1"/>
    <xf numFmtId="164" fontId="0" fillId="0" borderId="0" xfId="0" applyNumberFormat="1"/>
    <xf numFmtId="164" fontId="3" fillId="0" borderId="3" xfId="0" applyNumberFormat="1" applyFont="1" applyFill="1" applyBorder="1"/>
    <xf numFmtId="164" fontId="12" fillId="0" borderId="3" xfId="1" applyNumberFormat="1" applyFont="1" applyFill="1" applyBorder="1" applyAlignment="1">
      <alignment vertical="center" wrapText="1"/>
    </xf>
    <xf numFmtId="0" fontId="14" fillId="0" borderId="0" xfId="3" applyNumberFormat="1" applyFont="1"/>
    <xf numFmtId="0" fontId="14" fillId="0" borderId="0" xfId="3" applyNumberFormat="1" applyFont="1"/>
    <xf numFmtId="164" fontId="7" fillId="0" borderId="0" xfId="0" applyNumberFormat="1" applyFont="1"/>
    <xf numFmtId="0" fontId="10" fillId="0" borderId="0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Alignment="1"/>
    <xf numFmtId="0" fontId="2" fillId="0" borderId="0" xfId="0" applyFont="1" applyFill="1"/>
    <xf numFmtId="0" fontId="3" fillId="0" borderId="0" xfId="0" applyFont="1" applyFill="1" applyAlignment="1"/>
    <xf numFmtId="0" fontId="6" fillId="0" borderId="0" xfId="0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85724</xdr:colOff>
      <xdr:row>3</xdr:row>
      <xdr:rowOff>8726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0"/>
          <a:ext cx="847724" cy="59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104775</xdr:colOff>
      <xdr:row>0</xdr:row>
      <xdr:rowOff>47625</xdr:rowOff>
    </xdr:from>
    <xdr:ext cx="1272880" cy="533400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47625"/>
          <a:ext cx="1272880" cy="5334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85723</xdr:colOff>
      <xdr:row>3</xdr:row>
      <xdr:rowOff>46826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0"/>
          <a:ext cx="847723" cy="61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104775</xdr:colOff>
      <xdr:row>0</xdr:row>
      <xdr:rowOff>47625</xdr:rowOff>
    </xdr:from>
    <xdr:ext cx="1272880" cy="533400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47625"/>
          <a:ext cx="1272880" cy="5334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85724</xdr:colOff>
      <xdr:row>3</xdr:row>
      <xdr:rowOff>27776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0"/>
          <a:ext cx="847724" cy="59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104775</xdr:colOff>
      <xdr:row>0</xdr:row>
      <xdr:rowOff>47625</xdr:rowOff>
    </xdr:from>
    <xdr:ext cx="1272880" cy="533400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3175" y="47625"/>
          <a:ext cx="1272880" cy="5334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85724</xdr:colOff>
      <xdr:row>3</xdr:row>
      <xdr:rowOff>27776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0"/>
          <a:ext cx="847724" cy="59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104775</xdr:colOff>
      <xdr:row>0</xdr:row>
      <xdr:rowOff>47625</xdr:rowOff>
    </xdr:from>
    <xdr:ext cx="1272880" cy="533400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3175" y="47625"/>
          <a:ext cx="1272880" cy="53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R15" sqref="R15"/>
    </sheetView>
  </sheetViews>
  <sheetFormatPr baseColWidth="10" defaultRowHeight="15" x14ac:dyDescent="0.25"/>
  <cols>
    <col min="1" max="1" width="9.140625" customWidth="1"/>
    <col min="3" max="3" width="23" customWidth="1"/>
    <col min="4" max="4" width="11.42578125" customWidth="1"/>
    <col min="10" max="10" width="12.5703125" customWidth="1"/>
    <col min="11" max="11" width="12.42578125" bestFit="1" customWidth="1"/>
    <col min="14" max="14" width="14.28515625" bestFit="1" customWidth="1"/>
  </cols>
  <sheetData>
    <row r="1" spans="1:21" ht="15.75" x14ac:dyDescent="0.25">
      <c r="A1" s="2"/>
      <c r="B1" s="2"/>
      <c r="C1" s="2"/>
      <c r="D1" s="115" t="s">
        <v>28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"/>
      <c r="Q1" s="1"/>
      <c r="R1" s="1"/>
      <c r="S1" s="1"/>
    </row>
    <row r="2" spans="1:21" ht="15.75" x14ac:dyDescent="0.25">
      <c r="A2" s="2"/>
      <c r="B2" s="2"/>
      <c r="C2" s="2"/>
      <c r="D2" s="3" t="s">
        <v>29</v>
      </c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1"/>
      <c r="Q2" s="1"/>
      <c r="R2" s="1"/>
      <c r="S2" s="6" t="s">
        <v>114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</row>
    <row r="4" spans="1:21" x14ac:dyDescent="0.25">
      <c r="A4" s="4" t="s">
        <v>30</v>
      </c>
      <c r="B4" s="4"/>
      <c r="C4" s="5"/>
      <c r="D4" s="6"/>
      <c r="E4" s="6"/>
      <c r="F4" s="4" t="s">
        <v>31</v>
      </c>
      <c r="G4" s="6"/>
      <c r="H4" s="5"/>
      <c r="I4" s="10" t="s">
        <v>35</v>
      </c>
      <c r="J4" s="10"/>
      <c r="K4" s="10" t="s">
        <v>38</v>
      </c>
      <c r="L4" s="10" t="s">
        <v>39</v>
      </c>
      <c r="M4" s="4" t="s">
        <v>40</v>
      </c>
      <c r="N4" s="6"/>
      <c r="O4" s="6"/>
      <c r="P4" s="6"/>
      <c r="Q4" s="83"/>
      <c r="R4" s="81" t="s">
        <v>125</v>
      </c>
      <c r="S4" s="81"/>
    </row>
    <row r="5" spans="1:21" ht="15.75" customHeight="1" x14ac:dyDescent="0.25">
      <c r="A5" s="4" t="s">
        <v>32</v>
      </c>
      <c r="B5" s="4"/>
      <c r="C5" s="4"/>
      <c r="D5" s="6"/>
      <c r="E5" s="6"/>
      <c r="F5" s="6"/>
      <c r="G5" s="6"/>
      <c r="H5" s="6"/>
      <c r="I5" s="8" t="s">
        <v>41</v>
      </c>
      <c r="J5" s="8"/>
      <c r="K5" s="8">
        <v>2.8</v>
      </c>
      <c r="L5" s="8"/>
      <c r="M5" s="6"/>
      <c r="N5" s="6"/>
      <c r="O5" s="6"/>
      <c r="Q5" s="119" t="s">
        <v>116</v>
      </c>
      <c r="R5" s="41" t="s">
        <v>117</v>
      </c>
      <c r="S5" s="41"/>
    </row>
    <row r="6" spans="1:21" x14ac:dyDescent="0.25">
      <c r="A6" s="4" t="s">
        <v>33</v>
      </c>
      <c r="B6" s="4"/>
      <c r="C6" s="4"/>
      <c r="D6" s="6"/>
      <c r="E6" s="6"/>
      <c r="F6" s="6"/>
      <c r="G6" s="6"/>
      <c r="H6" s="6"/>
      <c r="I6" s="8" t="s">
        <v>42</v>
      </c>
      <c r="J6" s="8"/>
      <c r="K6" s="8">
        <v>19.8</v>
      </c>
      <c r="L6" s="8"/>
      <c r="M6" s="8"/>
      <c r="N6" s="8"/>
      <c r="O6" s="8"/>
      <c r="P6" s="6"/>
      <c r="Q6" s="119" t="s">
        <v>118</v>
      </c>
      <c r="R6" s="41">
        <v>113</v>
      </c>
      <c r="S6" s="41"/>
    </row>
    <row r="7" spans="1:21" x14ac:dyDescent="0.25">
      <c r="A7" s="4" t="s">
        <v>0</v>
      </c>
      <c r="B7" s="4"/>
      <c r="C7" s="4"/>
      <c r="D7" s="6"/>
      <c r="E7" s="6"/>
      <c r="F7" s="6"/>
      <c r="G7" s="6"/>
      <c r="H7" s="6"/>
      <c r="I7" s="8" t="s">
        <v>37</v>
      </c>
      <c r="J7" s="8"/>
      <c r="K7" s="8">
        <v>6.5</v>
      </c>
      <c r="L7" s="8"/>
      <c r="M7" s="8"/>
      <c r="N7" s="8"/>
      <c r="O7" s="8"/>
      <c r="P7" s="6"/>
      <c r="Q7" s="119" t="s">
        <v>119</v>
      </c>
      <c r="R7" s="41">
        <v>59</v>
      </c>
      <c r="S7" s="41"/>
    </row>
    <row r="8" spans="1:21" x14ac:dyDescent="0.25">
      <c r="A8" s="4" t="s">
        <v>34</v>
      </c>
      <c r="B8" s="4"/>
      <c r="C8" s="4"/>
      <c r="D8" s="4"/>
      <c r="E8" s="8"/>
      <c r="F8" s="8"/>
      <c r="G8" s="8"/>
      <c r="H8" s="8"/>
      <c r="I8" s="8" t="s">
        <v>43</v>
      </c>
      <c r="J8" s="8"/>
      <c r="K8" s="8">
        <v>6.8</v>
      </c>
      <c r="L8" s="8">
        <v>4.2</v>
      </c>
      <c r="M8" s="8">
        <v>1</v>
      </c>
      <c r="N8" s="8"/>
      <c r="O8" s="8"/>
      <c r="P8" s="6"/>
      <c r="Q8" s="119" t="s">
        <v>120</v>
      </c>
      <c r="R8" s="41">
        <v>109</v>
      </c>
      <c r="S8" s="41"/>
    </row>
    <row r="9" spans="1:21" x14ac:dyDescent="0.25">
      <c r="A9" s="117" t="s">
        <v>36</v>
      </c>
      <c r="B9" s="118"/>
      <c r="C9" s="118"/>
      <c r="D9" s="118"/>
      <c r="E9" s="15"/>
      <c r="F9" s="15"/>
      <c r="I9" s="23"/>
      <c r="J9" s="17"/>
      <c r="K9" s="17"/>
      <c r="L9" s="23"/>
      <c r="N9" s="23"/>
      <c r="O9" s="23"/>
      <c r="Q9" s="119" t="s">
        <v>121</v>
      </c>
      <c r="R9" s="41">
        <v>54</v>
      </c>
      <c r="S9" s="41"/>
    </row>
    <row r="10" spans="1:21" x14ac:dyDescent="0.25">
      <c r="A10" s="6"/>
      <c r="B10" s="6"/>
      <c r="C10" s="6"/>
      <c r="D10" s="7"/>
      <c r="E10" s="15"/>
      <c r="F10" s="15"/>
      <c r="G10" s="113" t="s">
        <v>81</v>
      </c>
      <c r="H10" s="114"/>
      <c r="I10" s="24" t="s">
        <v>2</v>
      </c>
      <c r="J10" s="17"/>
      <c r="K10" s="25" t="s">
        <v>3</v>
      </c>
      <c r="L10" s="17"/>
      <c r="N10" s="35" t="s">
        <v>4</v>
      </c>
      <c r="Q10" s="119" t="s">
        <v>122</v>
      </c>
      <c r="R10" s="41">
        <v>75</v>
      </c>
      <c r="S10" s="41"/>
    </row>
    <row r="11" spans="1:21" x14ac:dyDescent="0.25">
      <c r="A11" s="12" t="s">
        <v>5</v>
      </c>
      <c r="B11" s="13" t="s">
        <v>6</v>
      </c>
      <c r="C11" s="13" t="s">
        <v>7</v>
      </c>
      <c r="D11" s="88" t="s">
        <v>9</v>
      </c>
      <c r="E11" s="27" t="s">
        <v>8</v>
      </c>
      <c r="F11" s="27" t="s">
        <v>12</v>
      </c>
      <c r="G11" s="29" t="s">
        <v>10</v>
      </c>
      <c r="H11" s="27" t="s">
        <v>11</v>
      </c>
      <c r="I11" s="30" t="s">
        <v>68</v>
      </c>
      <c r="J11" s="24" t="s">
        <v>70</v>
      </c>
      <c r="K11" s="24" t="s">
        <v>14</v>
      </c>
      <c r="L11" s="28" t="s">
        <v>13</v>
      </c>
      <c r="M11" s="28" t="s">
        <v>69</v>
      </c>
      <c r="N11" s="24" t="s">
        <v>15</v>
      </c>
      <c r="O11" s="16" t="s">
        <v>16</v>
      </c>
      <c r="Q11" s="119" t="s">
        <v>123</v>
      </c>
      <c r="R11" s="41">
        <v>114</v>
      </c>
      <c r="S11" s="41"/>
    </row>
    <row r="12" spans="1:21" x14ac:dyDescent="0.25">
      <c r="A12" s="14">
        <v>11</v>
      </c>
      <c r="B12" s="73" t="s">
        <v>17</v>
      </c>
      <c r="C12" s="92" t="s">
        <v>25</v>
      </c>
      <c r="D12" s="68">
        <v>44219</v>
      </c>
      <c r="E12" s="33">
        <v>69</v>
      </c>
      <c r="F12" s="33">
        <v>46473</v>
      </c>
      <c r="G12" s="33">
        <v>216</v>
      </c>
      <c r="H12" s="33">
        <v>88</v>
      </c>
      <c r="I12" s="33">
        <v>0.5</v>
      </c>
      <c r="J12" s="33">
        <v>1.7</v>
      </c>
      <c r="K12" s="33">
        <v>14.6</v>
      </c>
      <c r="L12" s="33">
        <v>76.400000000000006</v>
      </c>
      <c r="M12" s="33">
        <v>275.7</v>
      </c>
      <c r="N12" s="33">
        <v>11127</v>
      </c>
      <c r="O12" t="s">
        <v>62</v>
      </c>
      <c r="Q12" s="119" t="s">
        <v>124</v>
      </c>
      <c r="R12" s="41">
        <v>0</v>
      </c>
      <c r="S12" s="41"/>
      <c r="T12" s="11"/>
      <c r="U12" s="11"/>
    </row>
    <row r="13" spans="1:21" x14ac:dyDescent="0.25">
      <c r="A13" s="14">
        <v>1</v>
      </c>
      <c r="B13" s="73" t="s">
        <v>19</v>
      </c>
      <c r="C13" s="74" t="s">
        <v>54</v>
      </c>
      <c r="D13" s="68">
        <v>44220</v>
      </c>
      <c r="E13" s="33">
        <v>69</v>
      </c>
      <c r="F13" s="33">
        <v>44469</v>
      </c>
      <c r="G13" s="33">
        <v>215</v>
      </c>
      <c r="H13" s="33">
        <v>88</v>
      </c>
      <c r="I13" s="33">
        <v>0.5</v>
      </c>
      <c r="J13" s="33">
        <v>2.2000000000000002</v>
      </c>
      <c r="K13" s="33">
        <v>14</v>
      </c>
      <c r="L13" s="33">
        <v>78.599999999999994</v>
      </c>
      <c r="M13" s="33">
        <v>216.7</v>
      </c>
      <c r="N13" s="33">
        <v>10551</v>
      </c>
      <c r="O13" t="s">
        <v>63</v>
      </c>
      <c r="R13" s="11"/>
      <c r="S13" s="9"/>
      <c r="T13" s="11"/>
      <c r="U13" s="11"/>
    </row>
    <row r="14" spans="1:21" x14ac:dyDescent="0.25">
      <c r="A14" s="14">
        <v>17</v>
      </c>
      <c r="B14" s="73" t="s">
        <v>49</v>
      </c>
      <c r="C14" s="92" t="s">
        <v>50</v>
      </c>
      <c r="D14" s="68">
        <v>44220</v>
      </c>
      <c r="E14" s="33">
        <v>69</v>
      </c>
      <c r="F14" s="33">
        <v>44469</v>
      </c>
      <c r="G14" s="33">
        <v>231</v>
      </c>
      <c r="H14" s="33">
        <v>98</v>
      </c>
      <c r="I14" s="33">
        <v>0.9</v>
      </c>
      <c r="J14" s="33">
        <v>1.5</v>
      </c>
      <c r="K14" s="33">
        <v>16.600000000000001</v>
      </c>
      <c r="L14" s="33">
        <v>76.099999999999994</v>
      </c>
      <c r="M14" s="33">
        <v>279.60000000000002</v>
      </c>
      <c r="N14" s="33">
        <v>9952</v>
      </c>
      <c r="O14" t="s">
        <v>64</v>
      </c>
      <c r="R14" s="11"/>
      <c r="S14" s="9"/>
      <c r="T14" s="11"/>
      <c r="U14" s="11"/>
    </row>
    <row r="15" spans="1:21" x14ac:dyDescent="0.25">
      <c r="A15" s="14">
        <v>13</v>
      </c>
      <c r="B15" s="73" t="s">
        <v>17</v>
      </c>
      <c r="C15" s="92" t="s">
        <v>48</v>
      </c>
      <c r="D15" s="68">
        <v>44220</v>
      </c>
      <c r="E15" s="33">
        <v>70</v>
      </c>
      <c r="F15" s="33">
        <v>46072</v>
      </c>
      <c r="G15" s="33">
        <v>208</v>
      </c>
      <c r="H15" s="33">
        <v>88</v>
      </c>
      <c r="I15" s="33">
        <v>0.5</v>
      </c>
      <c r="J15" s="33">
        <v>1.1000000000000001</v>
      </c>
      <c r="K15" s="33">
        <v>15.5</v>
      </c>
      <c r="L15" s="33">
        <v>77</v>
      </c>
      <c r="M15" s="33">
        <v>281.60000000000002</v>
      </c>
      <c r="N15" s="33">
        <v>9706</v>
      </c>
      <c r="O15" t="s">
        <v>64</v>
      </c>
      <c r="R15" s="11"/>
      <c r="S15" s="9"/>
      <c r="T15" s="11"/>
      <c r="U15" s="11"/>
    </row>
    <row r="16" spans="1:21" x14ac:dyDescent="0.25">
      <c r="A16" s="14">
        <v>5</v>
      </c>
      <c r="B16" s="73" t="s">
        <v>19</v>
      </c>
      <c r="C16" s="92" t="s">
        <v>23</v>
      </c>
      <c r="D16" s="68">
        <v>44220</v>
      </c>
      <c r="E16" s="33">
        <v>70</v>
      </c>
      <c r="F16" s="33">
        <v>47274</v>
      </c>
      <c r="G16" s="33">
        <v>235</v>
      </c>
      <c r="H16" s="33">
        <v>100</v>
      </c>
      <c r="I16" s="33">
        <v>0.5</v>
      </c>
      <c r="J16" s="33">
        <v>1.9</v>
      </c>
      <c r="K16" s="33">
        <v>13.9</v>
      </c>
      <c r="L16" s="33">
        <v>77.3</v>
      </c>
      <c r="M16" s="33">
        <v>220.4</v>
      </c>
      <c r="N16" s="33">
        <v>9599</v>
      </c>
      <c r="O16" t="s">
        <v>64</v>
      </c>
      <c r="R16" s="11"/>
      <c r="S16" s="9"/>
      <c r="T16" s="11"/>
      <c r="U16" s="11"/>
    </row>
    <row r="17" spans="1:21" x14ac:dyDescent="0.25">
      <c r="A17" s="14">
        <v>3</v>
      </c>
      <c r="B17" s="73" t="s">
        <v>19</v>
      </c>
      <c r="C17" s="92" t="s">
        <v>47</v>
      </c>
      <c r="D17" s="68">
        <v>44221</v>
      </c>
      <c r="E17" s="33">
        <v>70</v>
      </c>
      <c r="F17" s="33">
        <v>36323</v>
      </c>
      <c r="G17" s="33">
        <v>228</v>
      </c>
      <c r="H17" s="33">
        <v>105</v>
      </c>
      <c r="I17" s="33">
        <v>1.5</v>
      </c>
      <c r="J17" s="33">
        <v>1.8</v>
      </c>
      <c r="K17" s="33">
        <v>14.5</v>
      </c>
      <c r="L17" s="33">
        <v>77.3</v>
      </c>
      <c r="M17" s="33">
        <v>239.6</v>
      </c>
      <c r="N17" s="33">
        <v>9190</v>
      </c>
      <c r="O17" t="s">
        <v>65</v>
      </c>
      <c r="R17" s="11"/>
      <c r="S17" s="9"/>
      <c r="T17" s="11"/>
      <c r="U17" s="11"/>
    </row>
    <row r="18" spans="1:21" x14ac:dyDescent="0.25">
      <c r="A18" s="14">
        <v>9</v>
      </c>
      <c r="B18" s="73" t="s">
        <v>21</v>
      </c>
      <c r="C18" s="92" t="s">
        <v>51</v>
      </c>
      <c r="D18" s="68">
        <v>44219</v>
      </c>
      <c r="E18" s="33">
        <v>68</v>
      </c>
      <c r="F18" s="33">
        <v>37659</v>
      </c>
      <c r="G18" s="33">
        <v>184</v>
      </c>
      <c r="H18" s="33">
        <v>98</v>
      </c>
      <c r="I18" s="33">
        <v>0.5</v>
      </c>
      <c r="J18" s="33">
        <v>1.7</v>
      </c>
      <c r="K18" s="33">
        <v>15.4</v>
      </c>
      <c r="L18" s="33">
        <v>73.3</v>
      </c>
      <c r="M18" s="33">
        <v>282.39999999999998</v>
      </c>
      <c r="N18" s="33">
        <v>9100</v>
      </c>
      <c r="O18" t="s">
        <v>65</v>
      </c>
      <c r="R18" s="11"/>
      <c r="S18" s="9"/>
      <c r="T18" s="11"/>
      <c r="U18" s="11"/>
    </row>
    <row r="19" spans="1:21" x14ac:dyDescent="0.25">
      <c r="A19" s="14">
        <v>8</v>
      </c>
      <c r="B19" s="73" t="s">
        <v>21</v>
      </c>
      <c r="C19" s="92" t="s">
        <v>22</v>
      </c>
      <c r="D19" s="68">
        <v>44220</v>
      </c>
      <c r="E19" s="33">
        <v>70</v>
      </c>
      <c r="F19" s="33">
        <v>38059</v>
      </c>
      <c r="G19" s="33">
        <v>235</v>
      </c>
      <c r="H19" s="33">
        <v>90</v>
      </c>
      <c r="I19" s="33">
        <v>0.5</v>
      </c>
      <c r="J19" s="33">
        <v>2</v>
      </c>
      <c r="K19" s="33">
        <v>14.1</v>
      </c>
      <c r="L19" s="33">
        <v>72.7</v>
      </c>
      <c r="M19" s="33">
        <v>199.8</v>
      </c>
      <c r="N19" s="33">
        <v>8890</v>
      </c>
      <c r="O19" t="s">
        <v>66</v>
      </c>
      <c r="R19" s="11"/>
      <c r="S19" s="9"/>
      <c r="T19" s="11"/>
      <c r="U19" s="11"/>
    </row>
    <row r="20" spans="1:21" x14ac:dyDescent="0.25">
      <c r="A20" s="14">
        <v>4</v>
      </c>
      <c r="B20" s="73" t="s">
        <v>19</v>
      </c>
      <c r="C20" s="92" t="s">
        <v>20</v>
      </c>
      <c r="D20" s="68">
        <v>44221</v>
      </c>
      <c r="E20" s="33">
        <v>70</v>
      </c>
      <c r="F20" s="33">
        <v>35255</v>
      </c>
      <c r="G20" s="33">
        <v>238</v>
      </c>
      <c r="H20" s="33">
        <v>93</v>
      </c>
      <c r="I20" s="33">
        <v>1.5</v>
      </c>
      <c r="J20" s="33">
        <v>1.9</v>
      </c>
      <c r="K20" s="33">
        <v>15.3</v>
      </c>
      <c r="L20" s="33">
        <v>77.400000000000006</v>
      </c>
      <c r="M20" s="33">
        <v>243.7</v>
      </c>
      <c r="N20" s="33">
        <v>8862</v>
      </c>
      <c r="O20" t="s">
        <v>66</v>
      </c>
      <c r="R20" s="11"/>
      <c r="S20" s="9"/>
      <c r="T20" s="11"/>
      <c r="U20" s="11"/>
    </row>
    <row r="21" spans="1:21" x14ac:dyDescent="0.25">
      <c r="A21" s="14">
        <v>2</v>
      </c>
      <c r="B21" s="73" t="s">
        <v>19</v>
      </c>
      <c r="C21" s="92" t="s">
        <v>24</v>
      </c>
      <c r="D21" s="68">
        <v>44219</v>
      </c>
      <c r="E21" s="33">
        <v>68</v>
      </c>
      <c r="F21" s="33">
        <v>44469</v>
      </c>
      <c r="G21" s="33">
        <v>224</v>
      </c>
      <c r="H21" s="33">
        <v>93</v>
      </c>
      <c r="I21" s="33">
        <v>1</v>
      </c>
      <c r="J21" s="33">
        <v>1.5</v>
      </c>
      <c r="K21" s="33">
        <v>13.9</v>
      </c>
      <c r="L21" s="33">
        <v>75.5</v>
      </c>
      <c r="M21" s="33">
        <v>222</v>
      </c>
      <c r="N21" s="33">
        <v>8828</v>
      </c>
      <c r="O21" t="s">
        <v>66</v>
      </c>
      <c r="R21" s="11"/>
      <c r="S21" s="9"/>
      <c r="T21" s="11"/>
      <c r="U21" s="11"/>
    </row>
    <row r="22" spans="1:21" x14ac:dyDescent="0.25">
      <c r="A22" s="14">
        <v>7</v>
      </c>
      <c r="B22" s="73" t="s">
        <v>19</v>
      </c>
      <c r="C22" s="92" t="s">
        <v>55</v>
      </c>
      <c r="D22" s="68">
        <v>44220</v>
      </c>
      <c r="E22" s="33">
        <v>69</v>
      </c>
      <c r="F22" s="33">
        <v>40063</v>
      </c>
      <c r="G22" s="33">
        <v>236</v>
      </c>
      <c r="H22" s="33">
        <v>100</v>
      </c>
      <c r="I22" s="33">
        <v>0.5</v>
      </c>
      <c r="J22" s="33">
        <v>1.7</v>
      </c>
      <c r="K22" s="33">
        <v>15.5</v>
      </c>
      <c r="L22" s="33">
        <v>79.099999999999994</v>
      </c>
      <c r="M22" s="33">
        <v>261.39999999999998</v>
      </c>
      <c r="N22" s="33">
        <v>8633</v>
      </c>
      <c r="O22" t="s">
        <v>66</v>
      </c>
      <c r="R22" s="11"/>
      <c r="S22" s="9"/>
      <c r="T22" s="11"/>
      <c r="U22" s="11"/>
    </row>
    <row r="23" spans="1:21" x14ac:dyDescent="0.25">
      <c r="A23" s="14">
        <v>6</v>
      </c>
      <c r="B23" s="73" t="s">
        <v>19</v>
      </c>
      <c r="C23" s="92" t="s">
        <v>44</v>
      </c>
      <c r="D23" s="68">
        <v>44220</v>
      </c>
      <c r="E23" s="33">
        <v>69</v>
      </c>
      <c r="F23" s="33">
        <v>28311</v>
      </c>
      <c r="G23" s="33">
        <v>235</v>
      </c>
      <c r="H23" s="33">
        <v>95</v>
      </c>
      <c r="I23" s="33">
        <v>0.5</v>
      </c>
      <c r="J23" s="33">
        <v>1.5</v>
      </c>
      <c r="K23" s="33">
        <v>15.5</v>
      </c>
      <c r="L23" s="33">
        <v>72.900000000000006</v>
      </c>
      <c r="M23" s="33">
        <v>281.8</v>
      </c>
      <c r="N23" s="33">
        <v>7729</v>
      </c>
      <c r="O23" t="s">
        <v>67</v>
      </c>
      <c r="R23" s="11"/>
      <c r="S23" s="9"/>
      <c r="T23" s="11"/>
      <c r="U23" s="11"/>
    </row>
    <row r="24" spans="1:21" x14ac:dyDescent="0.25">
      <c r="A24" s="14">
        <v>10</v>
      </c>
      <c r="B24" s="73" t="s">
        <v>21</v>
      </c>
      <c r="C24" s="92" t="s">
        <v>56</v>
      </c>
      <c r="D24" s="68">
        <v>44219</v>
      </c>
      <c r="E24" s="33">
        <v>68</v>
      </c>
      <c r="F24" s="33">
        <v>35789</v>
      </c>
      <c r="G24" s="33">
        <v>225</v>
      </c>
      <c r="H24" s="33">
        <v>88</v>
      </c>
      <c r="I24" s="33">
        <v>0.5</v>
      </c>
      <c r="J24" s="33">
        <v>1.6</v>
      </c>
      <c r="K24" s="33">
        <v>15.1</v>
      </c>
      <c r="L24" s="33">
        <v>77.400000000000006</v>
      </c>
      <c r="M24" s="33">
        <v>235.1</v>
      </c>
      <c r="N24" s="33">
        <v>7636</v>
      </c>
      <c r="O24" t="s">
        <v>67</v>
      </c>
      <c r="R24" s="11"/>
      <c r="S24" s="9"/>
      <c r="T24" s="11"/>
      <c r="U24" s="11"/>
    </row>
    <row r="25" spans="1:21" x14ac:dyDescent="0.25">
      <c r="R25" s="11"/>
      <c r="S25" s="9"/>
      <c r="T25" s="11"/>
      <c r="U25" s="11"/>
    </row>
    <row r="26" spans="1:21" x14ac:dyDescent="0.25">
      <c r="C26" s="32" t="s">
        <v>57</v>
      </c>
      <c r="D26" s="36">
        <f t="shared" ref="D26:N26" si="0">AVERAGE(D12:D24)</f>
        <v>44219.846153846156</v>
      </c>
      <c r="E26" s="37">
        <f t="shared" si="0"/>
        <v>69.15384615384616</v>
      </c>
      <c r="F26" s="37">
        <f t="shared" si="0"/>
        <v>40360.384615384617</v>
      </c>
      <c r="G26" s="37">
        <f t="shared" si="0"/>
        <v>223.84615384615384</v>
      </c>
      <c r="H26" s="37">
        <f t="shared" si="0"/>
        <v>94.15384615384616</v>
      </c>
      <c r="I26" s="38">
        <f t="shared" si="0"/>
        <v>0.72307692307692306</v>
      </c>
      <c r="J26" s="38">
        <f t="shared" si="0"/>
        <v>1.7000000000000002</v>
      </c>
      <c r="K26" s="38">
        <f t="shared" si="0"/>
        <v>14.915384615384616</v>
      </c>
      <c r="L26" s="38">
        <f t="shared" si="0"/>
        <v>76.230769230769226</v>
      </c>
      <c r="M26" s="38">
        <f t="shared" si="0"/>
        <v>249.21538461538464</v>
      </c>
      <c r="N26" s="37">
        <f t="shared" si="0"/>
        <v>9215.6153846153848</v>
      </c>
      <c r="R26" s="11"/>
      <c r="S26" s="9"/>
      <c r="T26" s="11"/>
      <c r="U26" s="11"/>
    </row>
    <row r="27" spans="1:21" x14ac:dyDescent="0.25">
      <c r="C27" s="32" t="s">
        <v>58</v>
      </c>
      <c r="D27" s="39"/>
      <c r="E27" s="39"/>
      <c r="F27" s="39"/>
      <c r="G27" s="39"/>
      <c r="H27" s="39"/>
      <c r="I27" s="39"/>
      <c r="J27" s="39"/>
      <c r="K27" s="39"/>
      <c r="L27" s="40">
        <v>1.1299999999999999</v>
      </c>
      <c r="M27" s="40">
        <v>33.340000000000003</v>
      </c>
      <c r="N27" s="40">
        <v>1595.9</v>
      </c>
      <c r="R27" s="11"/>
      <c r="S27" s="9"/>
      <c r="T27" s="11"/>
      <c r="U27" s="11"/>
    </row>
    <row r="28" spans="1:21" x14ac:dyDescent="0.25">
      <c r="C28" s="32" t="s">
        <v>59</v>
      </c>
      <c r="D28" s="34"/>
      <c r="E28" s="34"/>
      <c r="F28" s="34"/>
      <c r="G28" s="34"/>
      <c r="H28" s="34"/>
      <c r="I28" s="34"/>
      <c r="J28" s="34"/>
      <c r="K28" s="34"/>
      <c r="L28" s="40">
        <v>0.89</v>
      </c>
      <c r="M28" s="40">
        <v>9.5299999999999994</v>
      </c>
      <c r="N28" s="40">
        <v>12</v>
      </c>
      <c r="Q28" s="9"/>
      <c r="R28" s="11"/>
      <c r="S28" s="9"/>
      <c r="T28" s="11"/>
      <c r="U28" s="11"/>
    </row>
    <row r="29" spans="1:21" x14ac:dyDescent="0.25">
      <c r="C29" s="32" t="s">
        <v>60</v>
      </c>
      <c r="D29" s="36">
        <f t="shared" ref="D29:N29" si="1">MAX(D12:D24)</f>
        <v>44221</v>
      </c>
      <c r="E29" s="37">
        <f t="shared" si="1"/>
        <v>70</v>
      </c>
      <c r="F29" s="37">
        <f t="shared" si="1"/>
        <v>47274</v>
      </c>
      <c r="G29" s="37">
        <f t="shared" si="1"/>
        <v>238</v>
      </c>
      <c r="H29" s="37">
        <f t="shared" si="1"/>
        <v>105</v>
      </c>
      <c r="I29" s="38">
        <f t="shared" si="1"/>
        <v>1.5</v>
      </c>
      <c r="J29" s="38">
        <f t="shared" si="1"/>
        <v>2.2000000000000002</v>
      </c>
      <c r="K29" s="38">
        <f t="shared" si="1"/>
        <v>16.600000000000001</v>
      </c>
      <c r="L29" s="38">
        <f t="shared" si="1"/>
        <v>79.099999999999994</v>
      </c>
      <c r="M29" s="38">
        <f t="shared" si="1"/>
        <v>282.39999999999998</v>
      </c>
      <c r="N29" s="37">
        <f t="shared" si="1"/>
        <v>11127</v>
      </c>
      <c r="O29" s="9"/>
      <c r="P29" s="9"/>
      <c r="Q29" s="9"/>
      <c r="R29" s="11"/>
      <c r="S29" s="9"/>
      <c r="T29" s="11"/>
      <c r="U29" s="11"/>
    </row>
    <row r="30" spans="1:21" x14ac:dyDescent="0.25">
      <c r="C30" s="32" t="s">
        <v>61</v>
      </c>
      <c r="D30" s="36">
        <f t="shared" ref="D30:N30" si="2">MIN(D12:D24)</f>
        <v>44219</v>
      </c>
      <c r="E30" s="37">
        <f t="shared" si="2"/>
        <v>68</v>
      </c>
      <c r="F30" s="37">
        <f t="shared" si="2"/>
        <v>28311</v>
      </c>
      <c r="G30" s="37">
        <f t="shared" si="2"/>
        <v>184</v>
      </c>
      <c r="H30" s="37">
        <f t="shared" si="2"/>
        <v>88</v>
      </c>
      <c r="I30" s="38">
        <f t="shared" si="2"/>
        <v>0.5</v>
      </c>
      <c r="J30" s="38">
        <f t="shared" si="2"/>
        <v>1.1000000000000001</v>
      </c>
      <c r="K30" s="38">
        <f t="shared" si="2"/>
        <v>13.9</v>
      </c>
      <c r="L30" s="38">
        <f t="shared" si="2"/>
        <v>72.7</v>
      </c>
      <c r="M30" s="38">
        <f t="shared" si="2"/>
        <v>199.8</v>
      </c>
      <c r="N30" s="37">
        <f t="shared" si="2"/>
        <v>7636</v>
      </c>
      <c r="R30" s="11"/>
      <c r="S30" s="9"/>
      <c r="T30" s="11"/>
      <c r="U30" s="11"/>
    </row>
    <row r="31" spans="1:21" x14ac:dyDescent="0.25">
      <c r="R31" s="11"/>
      <c r="S31" s="9"/>
      <c r="T31" s="11"/>
      <c r="U31" s="11"/>
    </row>
    <row r="32" spans="1:21" x14ac:dyDescent="0.25">
      <c r="R32" s="11"/>
      <c r="S32" s="9"/>
      <c r="T32" s="11"/>
      <c r="U32" s="11"/>
    </row>
    <row r="33" spans="18:21" x14ac:dyDescent="0.25">
      <c r="R33" s="11"/>
      <c r="S33" s="9"/>
      <c r="T33" s="11"/>
      <c r="U33" s="11"/>
    </row>
    <row r="34" spans="18:21" x14ac:dyDescent="0.25">
      <c r="R34" s="11"/>
      <c r="S34" s="9"/>
      <c r="T34" s="11"/>
      <c r="U34" s="11"/>
    </row>
    <row r="35" spans="18:21" x14ac:dyDescent="0.25">
      <c r="R35" s="11"/>
      <c r="S35" s="9"/>
      <c r="T35" s="11"/>
      <c r="U35" s="11"/>
    </row>
    <row r="36" spans="18:21" x14ac:dyDescent="0.25">
      <c r="R36" s="11"/>
      <c r="S36" s="9"/>
      <c r="T36" s="11"/>
      <c r="U36" s="11"/>
    </row>
    <row r="37" spans="18:21" x14ac:dyDescent="0.25">
      <c r="R37" s="11"/>
      <c r="S37" s="9"/>
      <c r="T37" s="11"/>
      <c r="U37" s="11"/>
    </row>
  </sheetData>
  <mergeCells count="3">
    <mergeCell ref="G10:H10"/>
    <mergeCell ref="D1:O1"/>
    <mergeCell ref="A9:D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D2" zoomScaleNormal="100" workbookViewId="0">
      <selection activeCell="Q4" sqref="Q4:R12"/>
    </sheetView>
  </sheetViews>
  <sheetFormatPr baseColWidth="10" defaultRowHeight="15" x14ac:dyDescent="0.25"/>
  <cols>
    <col min="3" max="3" width="23.140625" bestFit="1" customWidth="1"/>
    <col min="14" max="14" width="14" bestFit="1" customWidth="1"/>
  </cols>
  <sheetData>
    <row r="1" spans="1:32" ht="15.75" x14ac:dyDescent="0.25">
      <c r="A1" s="79" t="s">
        <v>100</v>
      </c>
      <c r="B1" s="79"/>
      <c r="C1" s="79"/>
      <c r="D1" s="115" t="s">
        <v>101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8"/>
      <c r="Q1" s="78"/>
      <c r="R1" s="78"/>
    </row>
    <row r="2" spans="1:32" ht="15.75" x14ac:dyDescent="0.25">
      <c r="A2" s="79"/>
      <c r="B2" s="79"/>
      <c r="C2" s="79"/>
      <c r="D2" s="80" t="s">
        <v>102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79"/>
      <c r="P2" s="78"/>
      <c r="Q2" s="78"/>
      <c r="R2" s="78"/>
    </row>
    <row r="3" spans="1:32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8"/>
      <c r="Q3" s="78"/>
      <c r="R3" s="78"/>
    </row>
    <row r="4" spans="1:32" x14ac:dyDescent="0.25">
      <c r="A4" s="81" t="s">
        <v>103</v>
      </c>
      <c r="B4" s="81"/>
      <c r="C4" s="82"/>
      <c r="D4" s="83"/>
      <c r="E4" s="83"/>
      <c r="F4" s="81" t="s">
        <v>104</v>
      </c>
      <c r="G4" s="83"/>
      <c r="H4" s="82"/>
      <c r="I4" s="10" t="s">
        <v>35</v>
      </c>
      <c r="J4" s="10"/>
      <c r="K4" s="10" t="s">
        <v>38</v>
      </c>
      <c r="L4" s="10" t="s">
        <v>39</v>
      </c>
      <c r="M4" s="81" t="s">
        <v>40</v>
      </c>
      <c r="N4" s="83"/>
      <c r="O4" s="83"/>
      <c r="P4" s="83"/>
      <c r="Q4" s="83"/>
      <c r="R4" s="81" t="s">
        <v>126</v>
      </c>
    </row>
    <row r="5" spans="1:32" x14ac:dyDescent="0.25">
      <c r="A5" s="81" t="s">
        <v>106</v>
      </c>
      <c r="B5" s="81"/>
      <c r="C5" s="81"/>
      <c r="D5" s="83"/>
      <c r="E5" s="83"/>
      <c r="F5" s="83"/>
      <c r="G5" s="83"/>
      <c r="H5" s="83"/>
      <c r="I5" s="100" t="s">
        <v>41</v>
      </c>
      <c r="J5" s="100"/>
      <c r="K5" s="100">
        <v>2.95</v>
      </c>
      <c r="L5" s="100"/>
      <c r="M5" s="83"/>
      <c r="N5" s="83"/>
      <c r="O5" s="83"/>
      <c r="P5" s="83"/>
      <c r="Q5" s="119" t="s">
        <v>116</v>
      </c>
      <c r="R5" s="41" t="s">
        <v>117</v>
      </c>
    </row>
    <row r="6" spans="1:32" x14ac:dyDescent="0.25">
      <c r="A6" s="81" t="s">
        <v>107</v>
      </c>
      <c r="B6" s="81"/>
      <c r="C6" s="81"/>
      <c r="D6" s="83"/>
      <c r="E6" s="83"/>
      <c r="F6" s="83"/>
      <c r="G6" s="83"/>
      <c r="H6" s="83"/>
      <c r="I6" s="100" t="s">
        <v>42</v>
      </c>
      <c r="J6" s="100"/>
      <c r="K6" s="100">
        <v>28.8</v>
      </c>
      <c r="L6" s="100"/>
      <c r="M6" s="100"/>
      <c r="N6" s="100"/>
      <c r="O6" s="100"/>
      <c r="P6" s="83"/>
      <c r="Q6" s="119" t="s">
        <v>118</v>
      </c>
      <c r="R6" s="41">
        <v>87</v>
      </c>
    </row>
    <row r="7" spans="1:32" x14ac:dyDescent="0.25">
      <c r="A7" s="81" t="s">
        <v>108</v>
      </c>
      <c r="B7" s="81"/>
      <c r="C7" s="81"/>
      <c r="D7" s="83"/>
      <c r="E7" s="83"/>
      <c r="F7" s="83"/>
      <c r="G7" s="83"/>
      <c r="H7" s="83"/>
      <c r="I7" s="100" t="s">
        <v>37</v>
      </c>
      <c r="J7" s="100"/>
      <c r="K7" s="100">
        <v>6.2</v>
      </c>
      <c r="L7" s="100"/>
      <c r="M7" s="100"/>
      <c r="N7" s="100"/>
      <c r="O7" s="100"/>
      <c r="P7" s="83"/>
      <c r="Q7" s="119" t="s">
        <v>119</v>
      </c>
      <c r="R7" s="41">
        <v>91</v>
      </c>
    </row>
    <row r="8" spans="1:32" x14ac:dyDescent="0.25">
      <c r="A8" s="81" t="s">
        <v>109</v>
      </c>
      <c r="G8" s="100"/>
      <c r="H8" s="100"/>
      <c r="I8" s="100" t="s">
        <v>43</v>
      </c>
      <c r="J8" s="100"/>
      <c r="K8" s="100">
        <v>18.5</v>
      </c>
      <c r="L8" s="100">
        <v>16.8</v>
      </c>
      <c r="M8" s="100">
        <v>3.8</v>
      </c>
      <c r="N8" s="100"/>
      <c r="O8" s="100"/>
      <c r="P8" s="83"/>
      <c r="Q8" s="119" t="s">
        <v>120</v>
      </c>
      <c r="R8" s="41">
        <v>62</v>
      </c>
    </row>
    <row r="9" spans="1:32" x14ac:dyDescent="0.25">
      <c r="A9" s="81" t="s">
        <v>0</v>
      </c>
      <c r="G9" s="78"/>
      <c r="H9" s="78"/>
      <c r="I9" s="84"/>
      <c r="J9" s="78"/>
      <c r="K9" s="78"/>
      <c r="L9" s="84"/>
      <c r="M9" s="78"/>
      <c r="N9" s="84"/>
      <c r="O9" s="84"/>
      <c r="P9" s="78"/>
      <c r="Q9" s="119" t="s">
        <v>121</v>
      </c>
      <c r="R9" s="41">
        <v>41</v>
      </c>
    </row>
    <row r="10" spans="1:32" x14ac:dyDescent="0.25">
      <c r="A10" s="81" t="s">
        <v>105</v>
      </c>
      <c r="B10" s="81"/>
      <c r="C10" s="81"/>
      <c r="D10" s="81"/>
      <c r="E10" s="100"/>
      <c r="F10" s="100"/>
      <c r="P10" s="78"/>
      <c r="Q10" s="119" t="s">
        <v>122</v>
      </c>
      <c r="R10" s="41">
        <v>38</v>
      </c>
      <c r="V10" s="78"/>
      <c r="W10" s="78"/>
      <c r="X10" s="78"/>
      <c r="Y10" s="78"/>
      <c r="Z10" s="78"/>
      <c r="AA10" s="78"/>
      <c r="AB10" s="78"/>
    </row>
    <row r="11" spans="1:32" x14ac:dyDescent="0.25">
      <c r="A11" s="117" t="s">
        <v>115</v>
      </c>
      <c r="B11" s="118"/>
      <c r="C11" s="118"/>
      <c r="D11" s="118"/>
      <c r="E11" s="83"/>
      <c r="F11" s="83"/>
      <c r="P11" s="78"/>
      <c r="Q11" s="119" t="s">
        <v>123</v>
      </c>
      <c r="R11" s="41">
        <v>91</v>
      </c>
      <c r="U11" s="78"/>
      <c r="V11" s="78"/>
      <c r="W11" s="78"/>
      <c r="X11" s="78"/>
      <c r="Y11" s="78"/>
      <c r="Z11" s="78"/>
      <c r="AA11" s="78"/>
      <c r="AB11" s="78"/>
    </row>
    <row r="12" spans="1:32" x14ac:dyDescent="0.25">
      <c r="P12" s="78"/>
      <c r="Q12" s="119" t="s">
        <v>124</v>
      </c>
      <c r="R12" s="41">
        <v>9</v>
      </c>
      <c r="U12" s="78"/>
      <c r="V12" s="78"/>
      <c r="W12" s="78"/>
      <c r="X12" s="78"/>
      <c r="Y12" s="78"/>
      <c r="Z12" s="78"/>
      <c r="AA12" s="78"/>
      <c r="AB12" s="78"/>
    </row>
    <row r="13" spans="1:32" x14ac:dyDescent="0.25">
      <c r="A13" s="83"/>
      <c r="B13" s="83"/>
      <c r="C13" s="83"/>
      <c r="D13" s="98"/>
      <c r="E13" s="83"/>
      <c r="F13" s="83"/>
      <c r="G13" s="113" t="s">
        <v>1</v>
      </c>
      <c r="H13" s="114"/>
      <c r="I13" s="85" t="s">
        <v>2</v>
      </c>
      <c r="J13" s="78"/>
      <c r="K13" s="86" t="s">
        <v>3</v>
      </c>
      <c r="L13" s="78"/>
      <c r="M13" s="78"/>
      <c r="N13" s="35" t="s">
        <v>4</v>
      </c>
      <c r="O13" s="78"/>
      <c r="P13" s="78"/>
      <c r="Q13" s="78"/>
      <c r="R13" s="98"/>
      <c r="S13" s="83"/>
      <c r="T13" s="83"/>
      <c r="U13" s="78"/>
      <c r="V13" s="78"/>
      <c r="W13" s="78"/>
      <c r="X13" s="78"/>
      <c r="Y13" s="78"/>
      <c r="Z13" s="78"/>
      <c r="AA13" s="78"/>
      <c r="AB13" s="78"/>
      <c r="AC13" s="78"/>
    </row>
    <row r="14" spans="1:32" x14ac:dyDescent="0.25">
      <c r="A14" s="87" t="s">
        <v>5</v>
      </c>
      <c r="B14" s="88" t="s">
        <v>6</v>
      </c>
      <c r="C14" s="88" t="s">
        <v>7</v>
      </c>
      <c r="D14" s="88" t="s">
        <v>9</v>
      </c>
      <c r="E14" s="88" t="s">
        <v>8</v>
      </c>
      <c r="F14" s="88" t="s">
        <v>12</v>
      </c>
      <c r="G14" s="90" t="s">
        <v>10</v>
      </c>
      <c r="H14" s="88" t="s">
        <v>11</v>
      </c>
      <c r="I14" s="91" t="s">
        <v>68</v>
      </c>
      <c r="J14" s="85" t="s">
        <v>70</v>
      </c>
      <c r="K14" s="85" t="s">
        <v>14</v>
      </c>
      <c r="L14" s="89" t="s">
        <v>13</v>
      </c>
      <c r="M14" s="89" t="s">
        <v>69</v>
      </c>
      <c r="N14" s="85" t="s">
        <v>15</v>
      </c>
      <c r="O14" s="88" t="s">
        <v>16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</row>
    <row r="15" spans="1:32" s="78" customFormat="1" x14ac:dyDescent="0.25">
      <c r="A15" s="97">
        <v>13</v>
      </c>
      <c r="B15" s="93" t="s">
        <v>17</v>
      </c>
      <c r="C15" s="95" t="s">
        <v>48</v>
      </c>
      <c r="D15" s="101">
        <v>44221</v>
      </c>
      <c r="E15" s="104">
        <v>73</v>
      </c>
      <c r="F15" s="104">
        <v>51681</v>
      </c>
      <c r="G15" s="104">
        <v>218</v>
      </c>
      <c r="H15" s="104">
        <v>98</v>
      </c>
      <c r="I15" s="105">
        <v>0.5</v>
      </c>
      <c r="J15" s="105">
        <v>1.2</v>
      </c>
      <c r="K15" s="105">
        <v>15.8</v>
      </c>
      <c r="L15" s="105">
        <v>77.900000000000006</v>
      </c>
      <c r="M15" s="105">
        <v>345</v>
      </c>
      <c r="N15" s="104">
        <v>12695</v>
      </c>
      <c r="O15" s="102" t="s">
        <v>62</v>
      </c>
      <c r="P15" s="96"/>
      <c r="Q15" s="109"/>
      <c r="R15" s="110"/>
      <c r="S15" s="110"/>
      <c r="T15" s="110"/>
      <c r="AC15" s="110"/>
      <c r="AD15" s="110"/>
      <c r="AE15" s="110"/>
      <c r="AF15" s="110"/>
    </row>
    <row r="16" spans="1:32" s="78" customFormat="1" x14ac:dyDescent="0.25">
      <c r="A16" s="97">
        <v>4</v>
      </c>
      <c r="B16" s="93" t="s">
        <v>19</v>
      </c>
      <c r="C16" s="95" t="s">
        <v>20</v>
      </c>
      <c r="D16" s="101">
        <v>44222</v>
      </c>
      <c r="E16" s="104">
        <v>74</v>
      </c>
      <c r="F16" s="104">
        <v>60494</v>
      </c>
      <c r="G16" s="104">
        <v>251</v>
      </c>
      <c r="H16" s="104">
        <v>115</v>
      </c>
      <c r="I16" s="105">
        <v>1.8</v>
      </c>
      <c r="J16" s="105">
        <v>1.5</v>
      </c>
      <c r="K16" s="105">
        <v>14.8</v>
      </c>
      <c r="L16" s="105">
        <v>77.2</v>
      </c>
      <c r="M16" s="105">
        <v>258.5</v>
      </c>
      <c r="N16" s="104">
        <v>11981</v>
      </c>
      <c r="O16" s="102" t="s">
        <v>63</v>
      </c>
      <c r="P16" s="96"/>
      <c r="Q16" s="109"/>
      <c r="R16" s="110"/>
      <c r="S16" s="110"/>
      <c r="T16" s="110"/>
      <c r="AC16" s="110"/>
      <c r="AD16" s="110"/>
      <c r="AE16" s="110"/>
      <c r="AF16" s="110"/>
    </row>
    <row r="17" spans="1:32" s="78" customFormat="1" x14ac:dyDescent="0.25">
      <c r="A17" s="97">
        <v>11</v>
      </c>
      <c r="B17" s="93" t="s">
        <v>17</v>
      </c>
      <c r="C17" s="95" t="s">
        <v>25</v>
      </c>
      <c r="D17" s="101">
        <v>44222</v>
      </c>
      <c r="E17" s="104">
        <v>74</v>
      </c>
      <c r="F17" s="104">
        <v>46873</v>
      </c>
      <c r="G17" s="104">
        <v>220</v>
      </c>
      <c r="H17" s="104">
        <v>90</v>
      </c>
      <c r="I17" s="105">
        <v>0.5</v>
      </c>
      <c r="J17" s="105">
        <v>1.6</v>
      </c>
      <c r="K17" s="105">
        <v>15.4</v>
      </c>
      <c r="L17" s="105">
        <v>76.3</v>
      </c>
      <c r="M17" s="105">
        <v>333.9</v>
      </c>
      <c r="N17" s="104">
        <v>11734</v>
      </c>
      <c r="O17" s="102" t="s">
        <v>64</v>
      </c>
      <c r="P17" s="96"/>
      <c r="Q17" s="109"/>
      <c r="R17" s="110"/>
      <c r="S17" s="110"/>
      <c r="T17" s="110"/>
      <c r="AC17" s="110"/>
      <c r="AD17" s="110"/>
      <c r="AE17" s="110"/>
      <c r="AF17" s="110"/>
    </row>
    <row r="18" spans="1:32" s="78" customFormat="1" x14ac:dyDescent="0.25">
      <c r="A18" s="97">
        <v>8</v>
      </c>
      <c r="B18" s="93" t="s">
        <v>21</v>
      </c>
      <c r="C18" s="95" t="s">
        <v>22</v>
      </c>
      <c r="D18" s="101">
        <v>44224</v>
      </c>
      <c r="E18" s="104">
        <v>77</v>
      </c>
      <c r="F18" s="104">
        <v>51280</v>
      </c>
      <c r="G18" s="104">
        <v>248</v>
      </c>
      <c r="H18" s="104">
        <v>100</v>
      </c>
      <c r="I18" s="105">
        <v>1.1000000000000001</v>
      </c>
      <c r="J18" s="105">
        <v>1.5</v>
      </c>
      <c r="K18" s="105">
        <v>15</v>
      </c>
      <c r="L18" s="105">
        <v>73.099999999999994</v>
      </c>
      <c r="M18" s="105">
        <v>259.39999999999998</v>
      </c>
      <c r="N18" s="104">
        <v>11669</v>
      </c>
      <c r="O18" s="102" t="s">
        <v>64</v>
      </c>
      <c r="P18" s="96"/>
      <c r="Q18" s="109"/>
      <c r="R18" s="110"/>
      <c r="S18" s="110"/>
      <c r="T18" s="110"/>
      <c r="AC18" s="110"/>
      <c r="AD18" s="110"/>
      <c r="AE18" s="110"/>
      <c r="AF18" s="110"/>
    </row>
    <row r="19" spans="1:32" s="78" customFormat="1" x14ac:dyDescent="0.25">
      <c r="A19" s="97">
        <v>21</v>
      </c>
      <c r="B19" s="93" t="s">
        <v>26</v>
      </c>
      <c r="C19" s="94" t="s">
        <v>27</v>
      </c>
      <c r="D19" s="101">
        <v>44222</v>
      </c>
      <c r="E19" s="104">
        <v>75</v>
      </c>
      <c r="F19" s="104">
        <v>57690</v>
      </c>
      <c r="G19" s="104">
        <v>236</v>
      </c>
      <c r="H19" s="104">
        <v>93</v>
      </c>
      <c r="I19" s="105">
        <v>1.4</v>
      </c>
      <c r="J19" s="105">
        <v>1.1000000000000001</v>
      </c>
      <c r="K19" s="105">
        <v>14.8</v>
      </c>
      <c r="L19" s="105">
        <v>77.5</v>
      </c>
      <c r="M19" s="105">
        <v>289.5</v>
      </c>
      <c r="N19" s="104">
        <v>11470</v>
      </c>
      <c r="O19" s="102" t="s">
        <v>64</v>
      </c>
      <c r="P19" s="96"/>
      <c r="Q19" s="109"/>
      <c r="R19" s="110"/>
      <c r="S19" s="110"/>
      <c r="T19" s="110"/>
      <c r="AC19" s="110"/>
      <c r="AD19" s="110"/>
      <c r="AE19" s="110"/>
      <c r="AF19" s="110"/>
    </row>
    <row r="20" spans="1:32" s="78" customFormat="1" x14ac:dyDescent="0.25">
      <c r="A20" s="97">
        <v>7</v>
      </c>
      <c r="B20" s="93" t="s">
        <v>19</v>
      </c>
      <c r="C20" s="95" t="s">
        <v>55</v>
      </c>
      <c r="D20" s="101">
        <v>44222</v>
      </c>
      <c r="E20" s="104">
        <v>75</v>
      </c>
      <c r="F20" s="104">
        <v>55687</v>
      </c>
      <c r="G20" s="104">
        <v>258</v>
      </c>
      <c r="H20" s="104">
        <v>123</v>
      </c>
      <c r="I20" s="105">
        <v>0.8</v>
      </c>
      <c r="J20" s="105">
        <v>1.5</v>
      </c>
      <c r="K20" s="105">
        <v>15</v>
      </c>
      <c r="L20" s="105">
        <v>78.5</v>
      </c>
      <c r="M20" s="105">
        <v>290.10000000000002</v>
      </c>
      <c r="N20" s="104">
        <v>11457</v>
      </c>
      <c r="O20" s="102" t="s">
        <v>64</v>
      </c>
      <c r="P20" s="96"/>
      <c r="Q20" s="109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s="78" customFormat="1" x14ac:dyDescent="0.25">
      <c r="A21" s="97">
        <v>14</v>
      </c>
      <c r="B21" s="73" t="s">
        <v>45</v>
      </c>
      <c r="C21" s="92" t="s">
        <v>46</v>
      </c>
      <c r="D21" s="101">
        <v>44220</v>
      </c>
      <c r="E21" s="104">
        <v>73</v>
      </c>
      <c r="F21" s="104">
        <v>58491</v>
      </c>
      <c r="G21" s="104">
        <v>244</v>
      </c>
      <c r="H21" s="104">
        <v>113</v>
      </c>
      <c r="I21" s="105">
        <v>0.6</v>
      </c>
      <c r="J21" s="105">
        <v>1.1000000000000001</v>
      </c>
      <c r="K21" s="105">
        <v>14.3</v>
      </c>
      <c r="L21" s="105">
        <v>71.599999999999994</v>
      </c>
      <c r="M21" s="105">
        <v>281.10000000000002</v>
      </c>
      <c r="N21" s="104">
        <v>11286</v>
      </c>
      <c r="O21" s="102" t="s">
        <v>64</v>
      </c>
      <c r="P21" s="96"/>
      <c r="Q21" s="109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s="78" customFormat="1" x14ac:dyDescent="0.25">
      <c r="A22" s="97">
        <v>3</v>
      </c>
      <c r="B22" s="93" t="s">
        <v>19</v>
      </c>
      <c r="C22" s="95" t="s">
        <v>47</v>
      </c>
      <c r="D22" s="101">
        <v>44221</v>
      </c>
      <c r="E22" s="104">
        <v>73</v>
      </c>
      <c r="F22" s="104">
        <v>57289</v>
      </c>
      <c r="G22" s="104">
        <v>254</v>
      </c>
      <c r="H22" s="104">
        <v>115</v>
      </c>
      <c r="I22" s="105">
        <v>1.5</v>
      </c>
      <c r="J22" s="105">
        <v>1.5</v>
      </c>
      <c r="K22" s="105">
        <v>14.2</v>
      </c>
      <c r="L22" s="105">
        <v>76.5</v>
      </c>
      <c r="M22" s="105">
        <v>271.10000000000002</v>
      </c>
      <c r="N22" s="104">
        <v>11165</v>
      </c>
      <c r="O22" s="102" t="s">
        <v>110</v>
      </c>
      <c r="P22" s="96"/>
      <c r="Q22" s="109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s="78" customFormat="1" x14ac:dyDescent="0.25">
      <c r="A23" s="97">
        <v>2</v>
      </c>
      <c r="B23" s="93" t="s">
        <v>19</v>
      </c>
      <c r="C23" s="95" t="s">
        <v>24</v>
      </c>
      <c r="D23" s="101">
        <v>44221</v>
      </c>
      <c r="E23" s="104">
        <v>74</v>
      </c>
      <c r="F23" s="104">
        <v>60494</v>
      </c>
      <c r="G23" s="104">
        <v>228</v>
      </c>
      <c r="H23" s="104">
        <v>103</v>
      </c>
      <c r="I23" s="105">
        <v>1</v>
      </c>
      <c r="J23" s="105">
        <v>1.2</v>
      </c>
      <c r="K23" s="105">
        <v>13.7</v>
      </c>
      <c r="L23" s="105">
        <v>75.2</v>
      </c>
      <c r="M23" s="105">
        <v>279.7</v>
      </c>
      <c r="N23" s="104">
        <v>10800</v>
      </c>
      <c r="O23" s="102" t="s">
        <v>110</v>
      </c>
      <c r="P23" s="96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s="78" customFormat="1" x14ac:dyDescent="0.25">
      <c r="A24" s="97">
        <v>15</v>
      </c>
      <c r="B24" s="93" t="s">
        <v>52</v>
      </c>
      <c r="C24" s="95" t="s">
        <v>53</v>
      </c>
      <c r="D24" s="101">
        <v>44222</v>
      </c>
      <c r="E24" s="104">
        <v>75</v>
      </c>
      <c r="F24" s="104">
        <v>55286</v>
      </c>
      <c r="G24" s="104">
        <v>241</v>
      </c>
      <c r="H24" s="104">
        <v>88</v>
      </c>
      <c r="I24" s="105">
        <v>0.5</v>
      </c>
      <c r="J24" s="105">
        <v>1.2</v>
      </c>
      <c r="K24" s="105">
        <v>14.2</v>
      </c>
      <c r="L24" s="105">
        <v>76.2</v>
      </c>
      <c r="M24" s="105">
        <v>304.10000000000002</v>
      </c>
      <c r="N24" s="104">
        <v>10711</v>
      </c>
      <c r="O24" s="102" t="s">
        <v>110</v>
      </c>
      <c r="P24" s="96"/>
      <c r="Q24" s="109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s="78" customFormat="1" x14ac:dyDescent="0.25">
      <c r="A25" s="97">
        <v>6</v>
      </c>
      <c r="B25" s="93" t="s">
        <v>19</v>
      </c>
      <c r="C25" s="95" t="s">
        <v>44</v>
      </c>
      <c r="D25" s="101">
        <v>44221</v>
      </c>
      <c r="E25" s="104">
        <v>74</v>
      </c>
      <c r="F25" s="104">
        <v>47274</v>
      </c>
      <c r="G25" s="104">
        <v>243</v>
      </c>
      <c r="H25" s="104">
        <v>98</v>
      </c>
      <c r="I25" s="105">
        <v>0.8</v>
      </c>
      <c r="J25" s="105">
        <v>1.3</v>
      </c>
      <c r="K25" s="105">
        <v>14.9</v>
      </c>
      <c r="L25" s="105">
        <v>73.099999999999994</v>
      </c>
      <c r="M25" s="105">
        <v>305.3</v>
      </c>
      <c r="N25" s="104">
        <v>10380</v>
      </c>
      <c r="O25" s="102" t="s">
        <v>65</v>
      </c>
      <c r="P25" s="96"/>
      <c r="Q25" s="109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s="78" customFormat="1" x14ac:dyDescent="0.25">
      <c r="A26" s="97">
        <v>5</v>
      </c>
      <c r="B26" s="93" t="s">
        <v>19</v>
      </c>
      <c r="C26" s="95" t="s">
        <v>23</v>
      </c>
      <c r="D26" s="101">
        <v>44221</v>
      </c>
      <c r="E26" s="104">
        <v>74</v>
      </c>
      <c r="F26" s="104">
        <v>54084</v>
      </c>
      <c r="G26" s="104">
        <v>234</v>
      </c>
      <c r="H26" s="104">
        <v>108</v>
      </c>
      <c r="I26" s="105">
        <v>0.8</v>
      </c>
      <c r="J26" s="105">
        <v>1.4</v>
      </c>
      <c r="K26" s="105">
        <v>14.7</v>
      </c>
      <c r="L26" s="105">
        <v>75.8</v>
      </c>
      <c r="M26" s="105">
        <v>288.5</v>
      </c>
      <c r="N26" s="104">
        <v>10185</v>
      </c>
      <c r="O26" s="102" t="s">
        <v>65</v>
      </c>
      <c r="P26" s="96"/>
      <c r="Q26" s="109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s="78" customFormat="1" x14ac:dyDescent="0.25">
      <c r="A27" s="97">
        <v>17</v>
      </c>
      <c r="B27" s="93" t="s">
        <v>49</v>
      </c>
      <c r="C27" s="95" t="s">
        <v>50</v>
      </c>
      <c r="D27" s="101">
        <v>44222</v>
      </c>
      <c r="E27" s="104">
        <v>75</v>
      </c>
      <c r="F27" s="104">
        <v>59293</v>
      </c>
      <c r="G27" s="104">
        <v>243</v>
      </c>
      <c r="H27" s="104">
        <v>100</v>
      </c>
      <c r="I27" s="105">
        <v>1.1000000000000001</v>
      </c>
      <c r="J27" s="105">
        <v>1.1000000000000001</v>
      </c>
      <c r="K27" s="105">
        <v>15.8</v>
      </c>
      <c r="L27" s="105">
        <v>75.8</v>
      </c>
      <c r="M27" s="105">
        <v>293.39999999999998</v>
      </c>
      <c r="N27" s="104">
        <v>9975</v>
      </c>
      <c r="O27" s="102" t="s">
        <v>65</v>
      </c>
      <c r="P27" s="96"/>
      <c r="Q27" s="109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78" customFormat="1" x14ac:dyDescent="0.25">
      <c r="A28" s="97">
        <v>9</v>
      </c>
      <c r="B28" s="93" t="s">
        <v>21</v>
      </c>
      <c r="C28" s="95" t="s">
        <v>51</v>
      </c>
      <c r="D28" s="101">
        <v>44221</v>
      </c>
      <c r="E28" s="104">
        <v>73</v>
      </c>
      <c r="F28" s="104">
        <v>46473</v>
      </c>
      <c r="G28" s="104">
        <v>250</v>
      </c>
      <c r="H28" s="104">
        <v>115</v>
      </c>
      <c r="I28" s="105">
        <v>0.6</v>
      </c>
      <c r="J28" s="105">
        <v>1.4</v>
      </c>
      <c r="K28" s="105">
        <v>16.100000000000001</v>
      </c>
      <c r="L28" s="105">
        <v>73</v>
      </c>
      <c r="M28" s="105">
        <v>346.7</v>
      </c>
      <c r="N28" s="104">
        <v>9916</v>
      </c>
      <c r="O28" s="102" t="s">
        <v>65</v>
      </c>
      <c r="P28" s="96"/>
      <c r="Q28" s="109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s="78" customFormat="1" x14ac:dyDescent="0.25">
      <c r="A29" s="97">
        <v>10</v>
      </c>
      <c r="B29" s="93" t="s">
        <v>21</v>
      </c>
      <c r="C29" s="95" t="s">
        <v>56</v>
      </c>
      <c r="D29" s="101">
        <v>44220</v>
      </c>
      <c r="E29" s="104">
        <v>73</v>
      </c>
      <c r="F29" s="104">
        <v>56488</v>
      </c>
      <c r="G29" s="104">
        <v>240</v>
      </c>
      <c r="H29" s="104">
        <v>95</v>
      </c>
      <c r="I29" s="105">
        <v>0.5</v>
      </c>
      <c r="J29" s="105">
        <v>1.2</v>
      </c>
      <c r="K29" s="105">
        <v>14.5</v>
      </c>
      <c r="L29" s="105">
        <v>76.7</v>
      </c>
      <c r="M29" s="105">
        <v>253.6</v>
      </c>
      <c r="N29" s="104">
        <v>9692</v>
      </c>
      <c r="O29" s="102" t="s">
        <v>66</v>
      </c>
      <c r="P29" s="96"/>
      <c r="Q29" s="109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s="78" customFormat="1" x14ac:dyDescent="0.25">
      <c r="A30" s="97">
        <v>1</v>
      </c>
      <c r="B30" s="93" t="s">
        <v>19</v>
      </c>
      <c r="C30" s="94" t="s">
        <v>54</v>
      </c>
      <c r="D30" s="101">
        <v>44221</v>
      </c>
      <c r="E30" s="104">
        <v>74</v>
      </c>
      <c r="F30" s="104">
        <v>48476</v>
      </c>
      <c r="G30" s="104">
        <v>230</v>
      </c>
      <c r="H30" s="104">
        <v>93</v>
      </c>
      <c r="I30" s="105">
        <v>1.5</v>
      </c>
      <c r="J30" s="105">
        <v>1.9</v>
      </c>
      <c r="K30" s="105">
        <v>14.4</v>
      </c>
      <c r="L30" s="105">
        <v>76.599999999999994</v>
      </c>
      <c r="M30" s="105">
        <v>235.5</v>
      </c>
      <c r="N30" s="104">
        <v>9070</v>
      </c>
      <c r="O30" s="102" t="s">
        <v>67</v>
      </c>
      <c r="P30" s="96"/>
      <c r="Q30" s="109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5">
      <c r="A31" s="78"/>
      <c r="B31" s="78"/>
      <c r="C31" s="78"/>
      <c r="D31" s="96"/>
      <c r="E31" s="96"/>
      <c r="F31" s="96"/>
      <c r="G31" s="96"/>
      <c r="H31" s="96"/>
      <c r="I31" s="111"/>
      <c r="J31" s="111"/>
      <c r="K31" s="111"/>
      <c r="L31" s="111"/>
      <c r="M31" s="111"/>
      <c r="N31" s="96"/>
      <c r="O31" s="96"/>
      <c r="P31" s="96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78"/>
      <c r="B32" s="78"/>
      <c r="C32" s="99" t="s">
        <v>57</v>
      </c>
      <c r="D32" s="36">
        <f>AVERAGE(D15:D30)</f>
        <v>44221.4375</v>
      </c>
      <c r="E32" s="37">
        <f>AVERAGE(E15:E30)</f>
        <v>74.125</v>
      </c>
      <c r="F32" s="37">
        <f t="shared" ref="F32:N32" si="0">AVERAGE(F15:F30)</f>
        <v>54209.5625</v>
      </c>
      <c r="G32" s="37">
        <f t="shared" si="0"/>
        <v>239.875</v>
      </c>
      <c r="H32" s="37">
        <f t="shared" si="0"/>
        <v>102.9375</v>
      </c>
      <c r="I32" s="38">
        <f t="shared" si="0"/>
        <v>0.9375</v>
      </c>
      <c r="J32" s="38">
        <f t="shared" si="0"/>
        <v>1.3562499999999997</v>
      </c>
      <c r="K32" s="38">
        <f t="shared" si="0"/>
        <v>14.85</v>
      </c>
      <c r="L32" s="38">
        <f t="shared" si="0"/>
        <v>75.6875</v>
      </c>
      <c r="M32" s="38">
        <f t="shared" si="0"/>
        <v>289.71250000000003</v>
      </c>
      <c r="N32" s="37">
        <f t="shared" si="0"/>
        <v>10886.625</v>
      </c>
      <c r="O32" s="96"/>
      <c r="P32" s="11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5">
      <c r="A33" s="78"/>
      <c r="B33" s="78"/>
      <c r="C33" s="99" t="s">
        <v>58</v>
      </c>
      <c r="D33" s="39"/>
      <c r="E33" s="39"/>
      <c r="F33" s="39"/>
      <c r="G33" s="39"/>
      <c r="H33" s="39"/>
      <c r="I33" s="107"/>
      <c r="J33" s="107"/>
      <c r="K33" s="107"/>
      <c r="L33" s="67" t="s">
        <v>87</v>
      </c>
      <c r="M33" s="67" t="s">
        <v>113</v>
      </c>
      <c r="N33" s="67">
        <v>2166</v>
      </c>
      <c r="O33" s="96"/>
      <c r="P33" s="96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x14ac:dyDescent="0.25">
      <c r="A34" s="78"/>
      <c r="B34" s="78"/>
      <c r="C34" s="99" t="s">
        <v>59</v>
      </c>
      <c r="D34" s="34"/>
      <c r="E34" s="34"/>
      <c r="F34" s="34"/>
      <c r="G34" s="34"/>
      <c r="H34" s="34"/>
      <c r="I34" s="108"/>
      <c r="J34" s="108"/>
      <c r="K34" s="108"/>
      <c r="L34" s="67" t="s">
        <v>86</v>
      </c>
      <c r="M34" s="67" t="s">
        <v>112</v>
      </c>
      <c r="N34" s="40" t="s">
        <v>111</v>
      </c>
      <c r="O34" s="96"/>
      <c r="P34" s="96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x14ac:dyDescent="0.25">
      <c r="A35" s="78"/>
      <c r="B35" s="78"/>
      <c r="C35" s="99" t="s">
        <v>60</v>
      </c>
      <c r="D35" s="36">
        <f>MAX(D15:D30)</f>
        <v>44224</v>
      </c>
      <c r="E35" s="37">
        <f>MAX(E15:E30)</f>
        <v>77</v>
      </c>
      <c r="F35" s="37">
        <f t="shared" ref="F35:N35" si="1">MAX(F15:F30)</f>
        <v>60494</v>
      </c>
      <c r="G35" s="37">
        <f t="shared" si="1"/>
        <v>258</v>
      </c>
      <c r="H35" s="37">
        <f t="shared" si="1"/>
        <v>123</v>
      </c>
      <c r="I35" s="38">
        <f t="shared" si="1"/>
        <v>1.8</v>
      </c>
      <c r="J35" s="38">
        <f t="shared" si="1"/>
        <v>1.9</v>
      </c>
      <c r="K35" s="38">
        <f t="shared" si="1"/>
        <v>16.100000000000001</v>
      </c>
      <c r="L35" s="38">
        <f t="shared" si="1"/>
        <v>78.5</v>
      </c>
      <c r="M35" s="38">
        <f t="shared" si="1"/>
        <v>346.7</v>
      </c>
      <c r="N35" s="37">
        <f t="shared" si="1"/>
        <v>12695</v>
      </c>
      <c r="O35" s="112"/>
      <c r="P35" s="96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x14ac:dyDescent="0.25">
      <c r="A36" s="78"/>
      <c r="B36" s="78"/>
      <c r="C36" s="99" t="s">
        <v>61</v>
      </c>
      <c r="D36" s="36">
        <f>MIN(D15:D30)</f>
        <v>44220</v>
      </c>
      <c r="E36" s="37">
        <f>MIN(E15:E30)</f>
        <v>73</v>
      </c>
      <c r="F36" s="37">
        <f t="shared" ref="F36:N36" si="2">MIN(F15:F30)</f>
        <v>46473</v>
      </c>
      <c r="G36" s="37">
        <f t="shared" si="2"/>
        <v>218</v>
      </c>
      <c r="H36" s="37">
        <f t="shared" si="2"/>
        <v>88</v>
      </c>
      <c r="I36" s="38">
        <f t="shared" si="2"/>
        <v>0.5</v>
      </c>
      <c r="J36" s="38">
        <f t="shared" si="2"/>
        <v>1.1000000000000001</v>
      </c>
      <c r="K36" s="38">
        <f t="shared" si="2"/>
        <v>13.7</v>
      </c>
      <c r="L36" s="38">
        <f t="shared" si="2"/>
        <v>71.599999999999994</v>
      </c>
      <c r="M36" s="38">
        <f t="shared" si="2"/>
        <v>235.5</v>
      </c>
      <c r="N36" s="37">
        <f t="shared" si="2"/>
        <v>9070</v>
      </c>
      <c r="O36" s="96"/>
      <c r="P36" s="96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x14ac:dyDescent="0.25">
      <c r="A37" s="78"/>
      <c r="B37" s="78"/>
      <c r="C37" s="78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x14ac:dyDescent="0.25"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x14ac:dyDescent="0.25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x14ac:dyDescent="0.25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x14ac:dyDescent="0.25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x14ac:dyDescent="0.25"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x14ac:dyDescent="0.25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x14ac:dyDescent="0.25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x14ac:dyDescent="0.25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x14ac:dyDescent="0.25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x14ac:dyDescent="0.25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4:32" x14ac:dyDescent="0.25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4:32" x14ac:dyDescent="0.25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4:32" x14ac:dyDescent="0.25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4:32" x14ac:dyDescent="0.25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4:32" x14ac:dyDescent="0.25"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4:32" x14ac:dyDescent="0.25"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</sheetData>
  <mergeCells count="3">
    <mergeCell ref="D1:O1"/>
    <mergeCell ref="A11:D11"/>
    <mergeCell ref="G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S26" sqref="S26"/>
    </sheetView>
  </sheetViews>
  <sheetFormatPr baseColWidth="10" defaultRowHeight="15" x14ac:dyDescent="0.25"/>
  <cols>
    <col min="3" max="3" width="22.85546875" bestFit="1" customWidth="1"/>
    <col min="10" max="10" width="12.7109375" bestFit="1" customWidth="1"/>
    <col min="14" max="14" width="13.85546875" bestFit="1" customWidth="1"/>
  </cols>
  <sheetData>
    <row r="1" spans="1:21" ht="15.75" x14ac:dyDescent="0.25">
      <c r="A1" s="18"/>
      <c r="B1" s="18"/>
      <c r="C1" s="18"/>
      <c r="D1" s="115" t="s">
        <v>28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7"/>
      <c r="Q1" s="17"/>
      <c r="R1" s="17"/>
      <c r="S1" s="17"/>
    </row>
    <row r="2" spans="1:21" ht="15.75" x14ac:dyDescent="0.25">
      <c r="A2" s="18"/>
      <c r="B2" s="18"/>
      <c r="C2" s="18"/>
      <c r="D2" s="19" t="s">
        <v>71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  <c r="P2" s="17"/>
      <c r="Q2" s="17"/>
      <c r="R2" s="17"/>
      <c r="S2" s="17"/>
    </row>
    <row r="3" spans="1:2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7"/>
      <c r="R3" s="17"/>
      <c r="S3" s="17"/>
    </row>
    <row r="4" spans="1:21" x14ac:dyDescent="0.25">
      <c r="A4" s="20" t="s">
        <v>30</v>
      </c>
      <c r="B4" s="20"/>
      <c r="C4" s="21"/>
      <c r="D4" s="22"/>
      <c r="E4" s="22"/>
      <c r="F4" s="20" t="s">
        <v>31</v>
      </c>
      <c r="G4" s="22"/>
      <c r="H4" s="21"/>
      <c r="I4" s="10" t="s">
        <v>35</v>
      </c>
      <c r="J4" s="10"/>
      <c r="K4" s="10" t="s">
        <v>38</v>
      </c>
      <c r="L4" s="10" t="s">
        <v>39</v>
      </c>
      <c r="M4" s="20" t="s">
        <v>40</v>
      </c>
      <c r="N4" s="22"/>
      <c r="O4" s="22"/>
      <c r="P4" s="22"/>
      <c r="Q4" s="17"/>
      <c r="R4" s="17"/>
      <c r="S4" s="17"/>
    </row>
    <row r="5" spans="1:21" x14ac:dyDescent="0.25">
      <c r="A5" s="20" t="s">
        <v>32</v>
      </c>
      <c r="B5" s="20"/>
      <c r="C5" s="20"/>
      <c r="D5" s="22"/>
      <c r="E5" s="22"/>
      <c r="F5" s="22"/>
      <c r="G5" s="22"/>
      <c r="H5" s="22"/>
      <c r="I5" s="33" t="s">
        <v>41</v>
      </c>
      <c r="J5" s="33"/>
      <c r="K5" s="33">
        <v>3.5</v>
      </c>
      <c r="L5" s="33"/>
      <c r="M5" s="22"/>
      <c r="N5" s="22"/>
      <c r="O5" s="22"/>
      <c r="P5" s="22"/>
      <c r="Q5" s="17"/>
      <c r="R5" s="17"/>
      <c r="S5" s="17"/>
    </row>
    <row r="6" spans="1:21" x14ac:dyDescent="0.25">
      <c r="A6" s="20" t="s">
        <v>73</v>
      </c>
      <c r="B6" s="20"/>
      <c r="C6" s="20"/>
      <c r="D6" s="22"/>
      <c r="E6" s="22"/>
      <c r="F6" s="22"/>
      <c r="G6" s="22"/>
      <c r="H6" s="22"/>
      <c r="I6" s="33" t="s">
        <v>42</v>
      </c>
      <c r="J6" s="33"/>
      <c r="K6" s="33">
        <v>19.3</v>
      </c>
      <c r="L6" s="33"/>
      <c r="M6" s="33"/>
      <c r="N6" s="33"/>
      <c r="O6" s="33"/>
      <c r="P6" s="22"/>
      <c r="Q6" s="22"/>
      <c r="R6" s="22"/>
      <c r="S6" s="22"/>
    </row>
    <row r="7" spans="1:21" x14ac:dyDescent="0.25">
      <c r="A7" s="20" t="s">
        <v>74</v>
      </c>
      <c r="E7" s="22"/>
      <c r="F7" s="22"/>
      <c r="G7" s="22"/>
      <c r="H7" s="22"/>
      <c r="I7" s="33" t="s">
        <v>37</v>
      </c>
      <c r="J7" s="33"/>
      <c r="K7" s="33">
        <v>6.5</v>
      </c>
      <c r="L7" s="33"/>
      <c r="M7" s="33"/>
      <c r="N7" s="33"/>
      <c r="O7" s="33"/>
      <c r="P7" s="22"/>
      <c r="Q7" s="22"/>
      <c r="R7" s="22"/>
      <c r="S7" s="22"/>
    </row>
    <row r="8" spans="1:21" x14ac:dyDescent="0.25">
      <c r="A8" s="20" t="s">
        <v>0</v>
      </c>
      <c r="B8" s="20"/>
      <c r="C8" s="20"/>
      <c r="D8" s="22"/>
      <c r="E8" s="33"/>
      <c r="F8" s="33"/>
      <c r="G8" s="33"/>
      <c r="H8" s="33"/>
      <c r="I8" s="33" t="s">
        <v>43</v>
      </c>
      <c r="J8" s="33"/>
      <c r="K8" s="33">
        <v>6.8</v>
      </c>
      <c r="L8" s="33">
        <v>11.2</v>
      </c>
      <c r="M8" s="33">
        <v>5.0999999999999996</v>
      </c>
      <c r="N8" s="33"/>
      <c r="O8" s="33"/>
      <c r="P8" s="22"/>
      <c r="Q8" s="22"/>
      <c r="R8" s="22"/>
      <c r="S8" s="22"/>
    </row>
    <row r="9" spans="1:21" x14ac:dyDescent="0.25">
      <c r="A9" s="20" t="s">
        <v>72</v>
      </c>
      <c r="B9" s="20"/>
      <c r="C9" s="20"/>
      <c r="D9" s="20"/>
      <c r="E9" s="22"/>
      <c r="F9" s="22"/>
      <c r="G9" s="17"/>
      <c r="H9" s="17"/>
      <c r="I9" s="23"/>
      <c r="J9" s="17"/>
      <c r="K9" s="17"/>
      <c r="L9" s="23"/>
      <c r="M9" s="17"/>
      <c r="N9" s="23"/>
      <c r="O9" s="23"/>
      <c r="P9" s="43"/>
      <c r="Q9" s="43"/>
      <c r="R9" s="43"/>
      <c r="S9" s="43"/>
      <c r="T9" s="43"/>
      <c r="U9" s="43"/>
    </row>
    <row r="10" spans="1:21" x14ac:dyDescent="0.25">
      <c r="A10" s="41" t="s">
        <v>36</v>
      </c>
      <c r="B10" s="42"/>
      <c r="C10" s="42"/>
      <c r="D10" s="42"/>
      <c r="E10" s="22"/>
      <c r="F10" s="22"/>
      <c r="O10" s="17"/>
      <c r="P10" s="43"/>
      <c r="Q10" s="43"/>
      <c r="R10" s="43"/>
      <c r="S10" s="43"/>
      <c r="T10" s="43"/>
      <c r="U10" s="43"/>
    </row>
    <row r="11" spans="1:21" x14ac:dyDescent="0.25">
      <c r="G11" s="113" t="s">
        <v>81</v>
      </c>
      <c r="H11" s="114"/>
      <c r="I11" s="24" t="s">
        <v>2</v>
      </c>
      <c r="J11" s="17"/>
      <c r="K11" s="25" t="s">
        <v>3</v>
      </c>
      <c r="L11" s="17"/>
      <c r="M11" s="17"/>
      <c r="N11" s="35" t="s">
        <v>4</v>
      </c>
      <c r="P11" s="43"/>
      <c r="Q11" s="43"/>
      <c r="R11" s="43"/>
      <c r="S11" s="43"/>
      <c r="T11" s="43"/>
      <c r="U11" s="43"/>
    </row>
    <row r="12" spans="1:21" x14ac:dyDescent="0.25">
      <c r="A12" s="26" t="s">
        <v>5</v>
      </c>
      <c r="B12" s="27" t="s">
        <v>6</v>
      </c>
      <c r="C12" s="27" t="s">
        <v>7</v>
      </c>
      <c r="D12" s="55" t="s">
        <v>9</v>
      </c>
      <c r="E12" s="55" t="s">
        <v>8</v>
      </c>
      <c r="F12" s="55" t="s">
        <v>12</v>
      </c>
      <c r="G12" s="55" t="s">
        <v>10</v>
      </c>
      <c r="H12" s="55" t="s">
        <v>11</v>
      </c>
      <c r="I12" s="72" t="s">
        <v>68</v>
      </c>
      <c r="J12" s="52" t="s">
        <v>70</v>
      </c>
      <c r="K12" s="52" t="s">
        <v>14</v>
      </c>
      <c r="L12" s="52" t="s">
        <v>13</v>
      </c>
      <c r="M12" s="52" t="s">
        <v>69</v>
      </c>
      <c r="N12" s="52" t="s">
        <v>15</v>
      </c>
      <c r="O12" s="55" t="s">
        <v>16</v>
      </c>
      <c r="P12" s="78"/>
      <c r="Q12" s="17"/>
      <c r="R12" s="78"/>
      <c r="S12" s="9"/>
    </row>
    <row r="13" spans="1:21" s="17" customFormat="1" x14ac:dyDescent="0.25">
      <c r="A13" s="31">
        <v>17</v>
      </c>
      <c r="B13" s="73" t="s">
        <v>49</v>
      </c>
      <c r="C13" s="59" t="s">
        <v>50</v>
      </c>
      <c r="D13" s="68">
        <v>44220</v>
      </c>
      <c r="E13" s="69">
        <v>70</v>
      </c>
      <c r="F13" s="69">
        <v>64102</v>
      </c>
      <c r="G13" s="69">
        <v>263</v>
      </c>
      <c r="H13" s="69">
        <v>123</v>
      </c>
      <c r="I13" s="70">
        <v>0.5</v>
      </c>
      <c r="J13" s="70">
        <v>1.2</v>
      </c>
      <c r="K13" s="70">
        <v>19.5</v>
      </c>
      <c r="L13" s="70">
        <v>72.8</v>
      </c>
      <c r="M13" s="70">
        <v>353.6</v>
      </c>
      <c r="N13" s="69">
        <v>18879</v>
      </c>
      <c r="O13" s="71" t="s">
        <v>63</v>
      </c>
      <c r="P13" s="78"/>
      <c r="R13" s="78"/>
    </row>
    <row r="14" spans="1:21" s="17" customFormat="1" x14ac:dyDescent="0.25">
      <c r="A14" s="31">
        <v>5</v>
      </c>
      <c r="B14" s="73" t="s">
        <v>19</v>
      </c>
      <c r="C14" s="59" t="s">
        <v>23</v>
      </c>
      <c r="D14" s="68">
        <v>44224</v>
      </c>
      <c r="E14" s="69">
        <v>74</v>
      </c>
      <c r="F14" s="69">
        <v>72649</v>
      </c>
      <c r="G14" s="69">
        <v>189</v>
      </c>
      <c r="H14" s="69">
        <v>120</v>
      </c>
      <c r="I14" s="70">
        <v>1</v>
      </c>
      <c r="J14" s="70">
        <v>1.3</v>
      </c>
      <c r="K14" s="70">
        <v>17.100000000000001</v>
      </c>
      <c r="L14" s="70">
        <v>75.099999999999994</v>
      </c>
      <c r="M14" s="70">
        <v>336.3</v>
      </c>
      <c r="N14" s="69">
        <v>18432</v>
      </c>
      <c r="O14" s="71" t="s">
        <v>64</v>
      </c>
      <c r="P14" s="78"/>
      <c r="R14" s="78"/>
    </row>
    <row r="15" spans="1:21" s="17" customFormat="1" x14ac:dyDescent="0.25">
      <c r="A15" s="31">
        <v>8</v>
      </c>
      <c r="B15" s="73" t="s">
        <v>21</v>
      </c>
      <c r="C15" s="59" t="s">
        <v>22</v>
      </c>
      <c r="D15" s="68">
        <v>44221</v>
      </c>
      <c r="E15" s="69">
        <v>70</v>
      </c>
      <c r="F15" s="69">
        <v>66773</v>
      </c>
      <c r="G15" s="69">
        <v>273</v>
      </c>
      <c r="H15" s="69">
        <v>107</v>
      </c>
      <c r="I15" s="70">
        <v>0.8</v>
      </c>
      <c r="J15" s="70">
        <v>1.4</v>
      </c>
      <c r="K15" s="70">
        <v>17.100000000000001</v>
      </c>
      <c r="L15" s="70">
        <v>72.5</v>
      </c>
      <c r="M15" s="70">
        <v>306.10000000000002</v>
      </c>
      <c r="N15" s="69">
        <v>18407</v>
      </c>
      <c r="O15" s="71" t="s">
        <v>64</v>
      </c>
      <c r="P15" s="78"/>
      <c r="R15" s="78"/>
    </row>
    <row r="16" spans="1:21" s="17" customFormat="1" x14ac:dyDescent="0.25">
      <c r="A16" s="31">
        <v>2</v>
      </c>
      <c r="B16" s="73" t="s">
        <v>19</v>
      </c>
      <c r="C16" s="59" t="s">
        <v>24</v>
      </c>
      <c r="D16" s="68">
        <v>44219</v>
      </c>
      <c r="E16" s="69">
        <v>68</v>
      </c>
      <c r="F16" s="69">
        <v>71047</v>
      </c>
      <c r="G16" s="69">
        <v>257</v>
      </c>
      <c r="H16" s="69">
        <v>117</v>
      </c>
      <c r="I16" s="70">
        <v>1</v>
      </c>
      <c r="J16" s="70">
        <v>1.3</v>
      </c>
      <c r="K16" s="70">
        <v>16.3</v>
      </c>
      <c r="L16" s="70">
        <v>75</v>
      </c>
      <c r="M16" s="70">
        <v>284</v>
      </c>
      <c r="N16" s="69">
        <v>18294</v>
      </c>
      <c r="O16" s="71" t="s">
        <v>64</v>
      </c>
      <c r="P16" s="78"/>
      <c r="R16" s="78"/>
    </row>
    <row r="17" spans="1:19" s="17" customFormat="1" x14ac:dyDescent="0.25">
      <c r="A17" s="31">
        <v>9</v>
      </c>
      <c r="B17" s="73" t="s">
        <v>21</v>
      </c>
      <c r="C17" s="59" t="s">
        <v>51</v>
      </c>
      <c r="D17" s="68">
        <v>44220</v>
      </c>
      <c r="E17" s="69">
        <v>69</v>
      </c>
      <c r="F17" s="69">
        <v>69444</v>
      </c>
      <c r="G17" s="69">
        <v>263</v>
      </c>
      <c r="H17" s="69">
        <v>117</v>
      </c>
      <c r="I17" s="70">
        <v>1.2</v>
      </c>
      <c r="J17" s="70">
        <v>1.1000000000000001</v>
      </c>
      <c r="K17" s="70">
        <v>21.6</v>
      </c>
      <c r="L17" s="70">
        <v>69.3</v>
      </c>
      <c r="M17" s="70">
        <v>375.5</v>
      </c>
      <c r="N17" s="69">
        <v>18204</v>
      </c>
      <c r="O17" s="71" t="s">
        <v>64</v>
      </c>
      <c r="P17" s="78"/>
      <c r="R17" s="78"/>
    </row>
    <row r="18" spans="1:19" s="17" customFormat="1" x14ac:dyDescent="0.25">
      <c r="A18" s="31">
        <v>6</v>
      </c>
      <c r="B18" s="73" t="s">
        <v>19</v>
      </c>
      <c r="C18" s="59" t="s">
        <v>44</v>
      </c>
      <c r="D18" s="68">
        <v>44221</v>
      </c>
      <c r="E18" s="69">
        <v>70</v>
      </c>
      <c r="F18" s="69">
        <v>51282</v>
      </c>
      <c r="G18" s="69">
        <v>257</v>
      </c>
      <c r="H18" s="69">
        <v>103</v>
      </c>
      <c r="I18" s="70">
        <v>0.5</v>
      </c>
      <c r="J18" s="70">
        <v>1.6</v>
      </c>
      <c r="K18" s="70">
        <v>18.8</v>
      </c>
      <c r="L18" s="70">
        <v>70.3</v>
      </c>
      <c r="M18" s="70">
        <v>348.7</v>
      </c>
      <c r="N18" s="69">
        <v>17308</v>
      </c>
      <c r="O18" s="71" t="s">
        <v>65</v>
      </c>
      <c r="P18" s="78"/>
      <c r="R18" s="78"/>
    </row>
    <row r="19" spans="1:19" s="17" customFormat="1" x14ac:dyDescent="0.25">
      <c r="A19" s="44">
        <v>15</v>
      </c>
      <c r="B19" s="73" t="s">
        <v>52</v>
      </c>
      <c r="C19" s="59" t="s">
        <v>53</v>
      </c>
      <c r="D19" s="68">
        <v>44219</v>
      </c>
      <c r="E19" s="69">
        <v>69</v>
      </c>
      <c r="F19" s="69">
        <v>73184</v>
      </c>
      <c r="G19" s="69">
        <v>255</v>
      </c>
      <c r="H19" s="69">
        <v>107</v>
      </c>
      <c r="I19" s="70">
        <v>0.7</v>
      </c>
      <c r="J19" s="70">
        <v>1.1000000000000001</v>
      </c>
      <c r="K19" s="70">
        <v>17.899999999999999</v>
      </c>
      <c r="L19" s="70">
        <v>74.3</v>
      </c>
      <c r="M19" s="70">
        <v>331.1</v>
      </c>
      <c r="N19" s="69">
        <v>17207</v>
      </c>
      <c r="O19" s="71" t="s">
        <v>65</v>
      </c>
      <c r="P19" s="78"/>
      <c r="R19" s="78"/>
    </row>
    <row r="20" spans="1:19" s="17" customFormat="1" x14ac:dyDescent="0.25">
      <c r="A20" s="63">
        <v>14</v>
      </c>
      <c r="B20" s="73" t="s">
        <v>45</v>
      </c>
      <c r="C20" s="59" t="s">
        <v>46</v>
      </c>
      <c r="D20" s="68">
        <v>44220</v>
      </c>
      <c r="E20" s="69">
        <v>69</v>
      </c>
      <c r="F20" s="69">
        <v>64637</v>
      </c>
      <c r="G20" s="69">
        <v>267</v>
      </c>
      <c r="H20" s="69">
        <v>117</v>
      </c>
      <c r="I20" s="70">
        <v>0.8</v>
      </c>
      <c r="J20" s="70">
        <v>1.2</v>
      </c>
      <c r="K20" s="70">
        <v>17.899999999999999</v>
      </c>
      <c r="L20" s="70">
        <v>72</v>
      </c>
      <c r="M20" s="70">
        <v>351.2</v>
      </c>
      <c r="N20" s="69">
        <v>16678</v>
      </c>
      <c r="O20" s="71" t="s">
        <v>66</v>
      </c>
      <c r="P20" s="78"/>
      <c r="R20" s="78"/>
    </row>
    <row r="21" spans="1:19" s="17" customFormat="1" x14ac:dyDescent="0.25">
      <c r="A21" s="31">
        <v>10</v>
      </c>
      <c r="B21" s="73" t="s">
        <v>21</v>
      </c>
      <c r="C21" s="59" t="s">
        <v>56</v>
      </c>
      <c r="D21" s="68">
        <v>44219</v>
      </c>
      <c r="E21" s="69">
        <v>68</v>
      </c>
      <c r="F21" s="69">
        <v>72115</v>
      </c>
      <c r="G21" s="69">
        <v>242</v>
      </c>
      <c r="H21" s="69">
        <v>97</v>
      </c>
      <c r="I21" s="70">
        <v>0.7</v>
      </c>
      <c r="J21" s="70">
        <v>1.2</v>
      </c>
      <c r="K21" s="70">
        <v>17.5</v>
      </c>
      <c r="L21" s="70">
        <v>75.7</v>
      </c>
      <c r="M21" s="70">
        <v>298.5</v>
      </c>
      <c r="N21" s="69">
        <v>16623</v>
      </c>
      <c r="O21" s="71" t="s">
        <v>66</v>
      </c>
      <c r="P21" s="78"/>
      <c r="R21" s="78"/>
    </row>
    <row r="22" spans="1:19" s="17" customFormat="1" x14ac:dyDescent="0.25">
      <c r="A22" s="31">
        <v>3</v>
      </c>
      <c r="B22" s="73" t="s">
        <v>19</v>
      </c>
      <c r="C22" s="59" t="s">
        <v>47</v>
      </c>
      <c r="D22" s="68">
        <v>44220</v>
      </c>
      <c r="E22" s="69">
        <v>70</v>
      </c>
      <c r="F22" s="69">
        <v>69444</v>
      </c>
      <c r="G22" s="69">
        <v>253</v>
      </c>
      <c r="H22" s="69">
        <v>117</v>
      </c>
      <c r="I22" s="70">
        <v>1.7</v>
      </c>
      <c r="J22" s="70">
        <v>1.6</v>
      </c>
      <c r="K22" s="70">
        <v>17</v>
      </c>
      <c r="L22" s="70">
        <v>76.5</v>
      </c>
      <c r="M22" s="70">
        <v>321.7</v>
      </c>
      <c r="N22" s="69">
        <v>16551</v>
      </c>
      <c r="O22" s="71" t="s">
        <v>66</v>
      </c>
      <c r="P22" s="78"/>
      <c r="R22" s="78"/>
    </row>
    <row r="23" spans="1:19" s="17" customFormat="1" x14ac:dyDescent="0.25">
      <c r="A23" s="31">
        <v>1</v>
      </c>
      <c r="B23" s="73" t="s">
        <v>19</v>
      </c>
      <c r="C23" s="74" t="s">
        <v>54</v>
      </c>
      <c r="D23" s="68">
        <v>44220</v>
      </c>
      <c r="E23" s="69">
        <v>70</v>
      </c>
      <c r="F23" s="69">
        <v>72649</v>
      </c>
      <c r="G23" s="69">
        <v>243</v>
      </c>
      <c r="H23" s="69">
        <v>100</v>
      </c>
      <c r="I23" s="70">
        <v>1.7</v>
      </c>
      <c r="J23" s="70">
        <v>1.9</v>
      </c>
      <c r="K23" s="70">
        <v>15.6</v>
      </c>
      <c r="L23" s="70">
        <v>77.599999999999994</v>
      </c>
      <c r="M23" s="70">
        <v>223.5</v>
      </c>
      <c r="N23" s="69">
        <v>16125</v>
      </c>
      <c r="O23" s="71" t="s">
        <v>67</v>
      </c>
      <c r="P23" s="78"/>
      <c r="R23" s="78"/>
    </row>
    <row r="24" spans="1:19" s="17" customFormat="1" x14ac:dyDescent="0.25">
      <c r="A24" s="31">
        <v>4</v>
      </c>
      <c r="B24" s="73" t="s">
        <v>19</v>
      </c>
      <c r="C24" s="59" t="s">
        <v>20</v>
      </c>
      <c r="D24" s="68">
        <v>44222</v>
      </c>
      <c r="E24" s="69">
        <v>71</v>
      </c>
      <c r="F24" s="69">
        <v>51816</v>
      </c>
      <c r="G24" s="69">
        <v>260</v>
      </c>
      <c r="H24" s="69">
        <v>103</v>
      </c>
      <c r="I24" s="70">
        <v>1.7</v>
      </c>
      <c r="J24" s="70">
        <v>2</v>
      </c>
      <c r="K24" s="70">
        <v>19.100000000000001</v>
      </c>
      <c r="L24" s="70">
        <v>75</v>
      </c>
      <c r="M24" s="70">
        <v>284.39999999999998</v>
      </c>
      <c r="N24" s="69">
        <v>16015</v>
      </c>
      <c r="O24" s="71" t="s">
        <v>67</v>
      </c>
      <c r="P24" s="78"/>
      <c r="R24" s="78"/>
    </row>
    <row r="25" spans="1:19" s="17" customFormat="1" x14ac:dyDescent="0.25">
      <c r="A25" s="31">
        <v>7</v>
      </c>
      <c r="B25" s="73" t="s">
        <v>19</v>
      </c>
      <c r="C25" s="59" t="s">
        <v>55</v>
      </c>
      <c r="D25" s="68">
        <v>44222</v>
      </c>
      <c r="E25" s="69">
        <v>72</v>
      </c>
      <c r="F25" s="69">
        <v>69444</v>
      </c>
      <c r="G25" s="69">
        <v>280</v>
      </c>
      <c r="H25" s="69">
        <v>123</v>
      </c>
      <c r="I25" s="70">
        <v>0.7</v>
      </c>
      <c r="J25" s="70">
        <v>1.2</v>
      </c>
      <c r="K25" s="70">
        <v>18.899999999999999</v>
      </c>
      <c r="L25" s="70">
        <v>77</v>
      </c>
      <c r="M25" s="70">
        <v>368.1</v>
      </c>
      <c r="N25" s="69">
        <v>15974</v>
      </c>
      <c r="O25" s="71" t="s">
        <v>67</v>
      </c>
      <c r="P25" s="78"/>
      <c r="R25" s="78"/>
    </row>
    <row r="26" spans="1:1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78"/>
      <c r="Q26" s="17"/>
      <c r="R26" s="78"/>
      <c r="S26" s="9"/>
    </row>
    <row r="27" spans="1:19" x14ac:dyDescent="0.25">
      <c r="A27" s="17"/>
      <c r="B27" s="17"/>
      <c r="C27" s="32" t="s">
        <v>57</v>
      </c>
      <c r="D27" s="36">
        <f t="shared" ref="D27:N27" si="0">AVERAGE(D13:D25)</f>
        <v>44220.538461538461</v>
      </c>
      <c r="E27" s="37">
        <f t="shared" si="0"/>
        <v>70</v>
      </c>
      <c r="F27" s="37">
        <f t="shared" si="0"/>
        <v>66814.307692307688</v>
      </c>
      <c r="G27" s="37">
        <f t="shared" si="0"/>
        <v>254</v>
      </c>
      <c r="H27" s="37">
        <f t="shared" si="0"/>
        <v>111.61538461538461</v>
      </c>
      <c r="I27" s="38">
        <f t="shared" si="0"/>
        <v>0.99999999999999989</v>
      </c>
      <c r="J27" s="38">
        <f t="shared" si="0"/>
        <v>1.3923076923076922</v>
      </c>
      <c r="K27" s="38">
        <f t="shared" si="0"/>
        <v>18.023076923076921</v>
      </c>
      <c r="L27" s="38">
        <f t="shared" si="0"/>
        <v>74.08461538461539</v>
      </c>
      <c r="M27" s="38">
        <f t="shared" si="0"/>
        <v>321.74615384615385</v>
      </c>
      <c r="N27" s="37">
        <f t="shared" si="0"/>
        <v>17284.384615384617</v>
      </c>
      <c r="O27" s="17"/>
      <c r="P27" s="78"/>
      <c r="Q27" s="17"/>
      <c r="R27" s="78"/>
      <c r="S27" s="9"/>
    </row>
    <row r="28" spans="1:19" x14ac:dyDescent="0.25">
      <c r="A28" s="17"/>
      <c r="B28" s="17"/>
      <c r="C28" s="32" t="s">
        <v>58</v>
      </c>
      <c r="D28" s="39"/>
      <c r="E28" s="39"/>
      <c r="F28" s="39"/>
      <c r="G28" s="39"/>
      <c r="H28" s="39"/>
      <c r="I28" s="39"/>
      <c r="J28" s="39"/>
      <c r="K28" s="39"/>
      <c r="L28" s="40" t="s">
        <v>77</v>
      </c>
      <c r="M28" s="40" t="s">
        <v>79</v>
      </c>
      <c r="N28" s="40" t="s">
        <v>75</v>
      </c>
      <c r="O28" s="17"/>
      <c r="P28" s="9"/>
      <c r="Q28" s="9"/>
      <c r="R28" s="9"/>
      <c r="S28" s="9"/>
    </row>
    <row r="29" spans="1:19" x14ac:dyDescent="0.25">
      <c r="A29" s="17"/>
      <c r="B29" s="17"/>
      <c r="C29" s="32" t="s">
        <v>59</v>
      </c>
      <c r="D29" s="34"/>
      <c r="E29" s="34"/>
      <c r="F29" s="34"/>
      <c r="G29" s="34"/>
      <c r="H29" s="34"/>
      <c r="I29" s="34"/>
      <c r="J29" s="34"/>
      <c r="K29" s="34"/>
      <c r="L29" s="40" t="s">
        <v>78</v>
      </c>
      <c r="M29" s="40" t="s">
        <v>80</v>
      </c>
      <c r="N29" s="40" t="s">
        <v>76</v>
      </c>
      <c r="O29" s="17"/>
      <c r="P29" s="9"/>
      <c r="Q29" s="9"/>
      <c r="R29" s="9"/>
      <c r="S29" s="9"/>
    </row>
    <row r="30" spans="1:19" x14ac:dyDescent="0.25">
      <c r="A30" s="17"/>
      <c r="B30" s="17"/>
      <c r="C30" s="32" t="s">
        <v>60</v>
      </c>
      <c r="D30" s="36">
        <f t="shared" ref="D30:N30" si="1">MAX(D13:D25)</f>
        <v>44224</v>
      </c>
      <c r="E30" s="37">
        <f t="shared" si="1"/>
        <v>74</v>
      </c>
      <c r="F30" s="37">
        <f t="shared" si="1"/>
        <v>73184</v>
      </c>
      <c r="G30" s="37">
        <f t="shared" si="1"/>
        <v>280</v>
      </c>
      <c r="H30" s="37">
        <f t="shared" si="1"/>
        <v>123</v>
      </c>
      <c r="I30" s="38">
        <f t="shared" si="1"/>
        <v>1.7</v>
      </c>
      <c r="J30" s="38">
        <f t="shared" si="1"/>
        <v>2</v>
      </c>
      <c r="K30" s="38">
        <f t="shared" si="1"/>
        <v>21.6</v>
      </c>
      <c r="L30" s="38">
        <f t="shared" si="1"/>
        <v>77.599999999999994</v>
      </c>
      <c r="M30" s="38">
        <f t="shared" si="1"/>
        <v>375.5</v>
      </c>
      <c r="N30" s="37">
        <f t="shared" si="1"/>
        <v>18879</v>
      </c>
      <c r="O30" s="9"/>
      <c r="P30" s="17"/>
      <c r="Q30" s="17"/>
      <c r="R30" s="17"/>
      <c r="S30" s="9"/>
    </row>
    <row r="31" spans="1:19" x14ac:dyDescent="0.25">
      <c r="A31" s="17"/>
      <c r="B31" s="17"/>
      <c r="C31" s="32" t="s">
        <v>61</v>
      </c>
      <c r="D31" s="36">
        <f t="shared" ref="D31:N31" si="2">MIN(D13:D25)</f>
        <v>44219</v>
      </c>
      <c r="E31" s="37">
        <f t="shared" si="2"/>
        <v>68</v>
      </c>
      <c r="F31" s="37">
        <f t="shared" si="2"/>
        <v>51282</v>
      </c>
      <c r="G31" s="37">
        <f t="shared" si="2"/>
        <v>189</v>
      </c>
      <c r="H31" s="37">
        <f t="shared" si="2"/>
        <v>97</v>
      </c>
      <c r="I31" s="38">
        <f t="shared" si="2"/>
        <v>0.5</v>
      </c>
      <c r="J31" s="38">
        <f t="shared" si="2"/>
        <v>1.1000000000000001</v>
      </c>
      <c r="K31" s="38">
        <f t="shared" si="2"/>
        <v>15.6</v>
      </c>
      <c r="L31" s="38">
        <f t="shared" si="2"/>
        <v>69.3</v>
      </c>
      <c r="M31" s="38">
        <f t="shared" si="2"/>
        <v>223.5</v>
      </c>
      <c r="N31" s="37">
        <f t="shared" si="2"/>
        <v>15974</v>
      </c>
      <c r="O31" s="17"/>
      <c r="P31" s="17"/>
      <c r="Q31" s="17"/>
      <c r="R31" s="17"/>
      <c r="S31" s="9"/>
    </row>
  </sheetData>
  <mergeCells count="2">
    <mergeCell ref="D1:O1"/>
    <mergeCell ref="G11:H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2" zoomScaleNormal="100" workbookViewId="0">
      <selection activeCell="Q5" sqref="Q5:R13"/>
    </sheetView>
  </sheetViews>
  <sheetFormatPr baseColWidth="10" defaultRowHeight="15" x14ac:dyDescent="0.25"/>
  <cols>
    <col min="3" max="3" width="23.85546875" bestFit="1" customWidth="1"/>
    <col min="14" max="14" width="14.28515625" bestFit="1" customWidth="1"/>
  </cols>
  <sheetData>
    <row r="1" spans="1:19" ht="15.75" x14ac:dyDescent="0.25">
      <c r="A1" s="46" t="s">
        <v>100</v>
      </c>
      <c r="B1" s="46"/>
      <c r="C1" s="46"/>
      <c r="D1" s="115" t="s">
        <v>28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45"/>
      <c r="Q1" s="45"/>
      <c r="R1" s="45"/>
      <c r="S1" s="45"/>
    </row>
    <row r="2" spans="1:19" ht="15.75" x14ac:dyDescent="0.25">
      <c r="A2" s="46"/>
      <c r="B2" s="46"/>
      <c r="C2" s="46"/>
      <c r="D2" s="47" t="s">
        <v>82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6"/>
      <c r="P2" s="45"/>
      <c r="Q2" s="45"/>
      <c r="R2" s="45"/>
      <c r="S2" s="45"/>
    </row>
    <row r="3" spans="1:19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5"/>
      <c r="Q3" s="45"/>
      <c r="R3" s="45"/>
      <c r="S3" s="45"/>
    </row>
    <row r="4" spans="1:19" x14ac:dyDescent="0.25">
      <c r="A4" s="48" t="s">
        <v>83</v>
      </c>
      <c r="B4" s="48"/>
      <c r="C4" s="49"/>
      <c r="D4" s="50"/>
      <c r="E4" s="50"/>
      <c r="F4" s="48" t="s">
        <v>84</v>
      </c>
      <c r="G4" s="50"/>
      <c r="H4" s="49"/>
      <c r="I4" s="10" t="s">
        <v>35</v>
      </c>
      <c r="J4" s="10"/>
      <c r="K4" s="10" t="s">
        <v>38</v>
      </c>
      <c r="L4" s="10" t="s">
        <v>39</v>
      </c>
      <c r="M4" s="48" t="s">
        <v>40</v>
      </c>
      <c r="N4" s="50"/>
      <c r="O4" s="50"/>
      <c r="P4" s="50"/>
      <c r="Q4" s="45"/>
      <c r="R4" s="45"/>
      <c r="S4" s="45"/>
    </row>
    <row r="5" spans="1:19" x14ac:dyDescent="0.25">
      <c r="A5" s="48" t="s">
        <v>32</v>
      </c>
      <c r="B5" s="48"/>
      <c r="C5" s="48"/>
      <c r="D5" s="50"/>
      <c r="E5" s="50"/>
      <c r="F5" s="50"/>
      <c r="G5" s="50"/>
      <c r="H5" s="50"/>
      <c r="I5" s="66" t="s">
        <v>41</v>
      </c>
      <c r="J5" s="66"/>
      <c r="K5" s="66">
        <v>2.8</v>
      </c>
      <c r="L5" s="66"/>
      <c r="M5" s="50"/>
      <c r="N5" s="50"/>
      <c r="O5" s="50"/>
      <c r="P5" s="50"/>
      <c r="Q5" s="83"/>
      <c r="R5" s="81" t="s">
        <v>125</v>
      </c>
      <c r="S5" s="45"/>
    </row>
    <row r="6" spans="1:19" x14ac:dyDescent="0.25">
      <c r="A6" s="48" t="s">
        <v>33</v>
      </c>
      <c r="B6" s="48"/>
      <c r="C6" s="48"/>
      <c r="D6" s="50"/>
      <c r="E6" s="50"/>
      <c r="F6" s="50"/>
      <c r="G6" s="50"/>
      <c r="H6" s="50"/>
      <c r="I6" s="66" t="s">
        <v>42</v>
      </c>
      <c r="J6" s="66"/>
      <c r="K6" s="66">
        <v>19.8</v>
      </c>
      <c r="L6" s="66"/>
      <c r="M6" s="66"/>
      <c r="N6" s="66"/>
      <c r="O6" s="66"/>
      <c r="P6" s="50"/>
      <c r="Q6" s="119" t="s">
        <v>116</v>
      </c>
      <c r="R6" s="41" t="s">
        <v>117</v>
      </c>
      <c r="S6" s="50"/>
    </row>
    <row r="7" spans="1:19" x14ac:dyDescent="0.25">
      <c r="A7" s="48" t="s">
        <v>0</v>
      </c>
      <c r="B7" s="48"/>
      <c r="C7" s="48"/>
      <c r="D7" s="50"/>
      <c r="E7" s="50"/>
      <c r="F7" s="50"/>
      <c r="G7" s="50"/>
      <c r="H7" s="50"/>
      <c r="I7" s="66" t="s">
        <v>37</v>
      </c>
      <c r="J7" s="66"/>
      <c r="K7" s="66">
        <v>6.5</v>
      </c>
      <c r="L7" s="66"/>
      <c r="M7" s="66"/>
      <c r="N7" s="66"/>
      <c r="O7" s="66"/>
      <c r="P7" s="50"/>
      <c r="Q7" s="119" t="s">
        <v>118</v>
      </c>
      <c r="R7" s="41">
        <v>113</v>
      </c>
      <c r="S7" s="50"/>
    </row>
    <row r="8" spans="1:19" x14ac:dyDescent="0.25">
      <c r="A8" s="48" t="s">
        <v>85</v>
      </c>
      <c r="B8" s="48"/>
      <c r="C8" s="48"/>
      <c r="D8" s="48"/>
      <c r="E8" s="66"/>
      <c r="F8" s="66"/>
      <c r="G8" s="66"/>
      <c r="H8" s="66"/>
      <c r="I8" s="66" t="s">
        <v>43</v>
      </c>
      <c r="J8" s="66"/>
      <c r="K8" s="66">
        <v>6.8</v>
      </c>
      <c r="L8" s="66">
        <v>4.2</v>
      </c>
      <c r="M8" s="66">
        <v>1</v>
      </c>
      <c r="N8" s="66"/>
      <c r="O8" s="66"/>
      <c r="P8" s="50"/>
      <c r="Q8" s="119" t="s">
        <v>119</v>
      </c>
      <c r="R8" s="41">
        <v>59</v>
      </c>
      <c r="S8" s="50"/>
    </row>
    <row r="9" spans="1:19" x14ac:dyDescent="0.25">
      <c r="A9" s="117" t="s">
        <v>99</v>
      </c>
      <c r="B9" s="118"/>
      <c r="C9" s="118"/>
      <c r="D9" s="118"/>
      <c r="E9" s="50"/>
      <c r="F9" s="50"/>
      <c r="G9" s="45"/>
      <c r="H9" s="45"/>
      <c r="I9" s="51"/>
      <c r="J9" s="45"/>
      <c r="K9" s="45"/>
      <c r="L9" s="51"/>
      <c r="M9" s="45"/>
      <c r="N9" s="51"/>
      <c r="O9" s="51"/>
      <c r="P9" s="45"/>
      <c r="Q9" s="119" t="s">
        <v>120</v>
      </c>
      <c r="R9" s="41">
        <v>109</v>
      </c>
      <c r="S9" s="45"/>
    </row>
    <row r="10" spans="1:19" x14ac:dyDescent="0.25">
      <c r="A10" s="50"/>
      <c r="B10" s="50"/>
      <c r="C10" s="50"/>
      <c r="D10" s="64"/>
      <c r="E10" s="50"/>
      <c r="F10" s="50"/>
      <c r="G10" s="113" t="s">
        <v>1</v>
      </c>
      <c r="H10" s="114"/>
      <c r="I10" s="52" t="s">
        <v>2</v>
      </c>
      <c r="J10" s="45"/>
      <c r="K10" s="53" t="s">
        <v>3</v>
      </c>
      <c r="L10" s="45"/>
      <c r="M10" s="45"/>
      <c r="N10" s="35" t="s">
        <v>4</v>
      </c>
      <c r="O10" s="45"/>
      <c r="P10" s="45"/>
      <c r="Q10" s="119" t="s">
        <v>121</v>
      </c>
      <c r="R10" s="41">
        <v>54</v>
      </c>
      <c r="S10" s="45"/>
    </row>
    <row r="11" spans="1:19" x14ac:dyDescent="0.25">
      <c r="A11" s="54" t="s">
        <v>5</v>
      </c>
      <c r="B11" s="55" t="s">
        <v>6</v>
      </c>
      <c r="C11" s="55" t="s">
        <v>7</v>
      </c>
      <c r="D11" s="55" t="s">
        <v>9</v>
      </c>
      <c r="E11" s="55" t="s">
        <v>8</v>
      </c>
      <c r="F11" s="55" t="s">
        <v>12</v>
      </c>
      <c r="G11" s="57" t="s">
        <v>10</v>
      </c>
      <c r="H11" s="55" t="s">
        <v>11</v>
      </c>
      <c r="I11" s="58" t="s">
        <v>68</v>
      </c>
      <c r="J11" s="52" t="s">
        <v>70</v>
      </c>
      <c r="K11" s="52" t="s">
        <v>14</v>
      </c>
      <c r="L11" s="56" t="s">
        <v>13</v>
      </c>
      <c r="M11" s="56" t="s">
        <v>69</v>
      </c>
      <c r="N11" s="52" t="s">
        <v>15</v>
      </c>
      <c r="O11" s="55" t="s">
        <v>16</v>
      </c>
      <c r="P11" s="45"/>
      <c r="Q11" s="119" t="s">
        <v>122</v>
      </c>
      <c r="R11" s="41">
        <v>75</v>
      </c>
      <c r="S11" s="9"/>
    </row>
    <row r="12" spans="1:19" s="45" customFormat="1" x14ac:dyDescent="0.25">
      <c r="A12" s="63">
        <v>8</v>
      </c>
      <c r="B12" s="60" t="s">
        <v>21</v>
      </c>
      <c r="C12" s="62" t="s">
        <v>22</v>
      </c>
      <c r="D12" s="101">
        <v>44236</v>
      </c>
      <c r="E12" s="69">
        <v>66</v>
      </c>
      <c r="F12" s="69">
        <v>48476</v>
      </c>
      <c r="G12" s="69">
        <v>260</v>
      </c>
      <c r="H12" s="69">
        <v>113</v>
      </c>
      <c r="I12" s="105">
        <v>0.6</v>
      </c>
      <c r="J12" s="105">
        <v>1.7</v>
      </c>
      <c r="K12" s="105">
        <v>17.100000000000001</v>
      </c>
      <c r="L12" s="105">
        <v>74.099999999999994</v>
      </c>
      <c r="M12" s="105">
        <v>320</v>
      </c>
      <c r="N12" s="102">
        <v>11647</v>
      </c>
      <c r="O12" s="103" t="s">
        <v>62</v>
      </c>
      <c r="Q12" s="119" t="s">
        <v>123</v>
      </c>
      <c r="R12" s="41">
        <v>114</v>
      </c>
      <c r="S12" s="9"/>
    </row>
    <row r="13" spans="1:19" s="45" customFormat="1" x14ac:dyDescent="0.25">
      <c r="A13" s="63">
        <v>13</v>
      </c>
      <c r="B13" s="60" t="s">
        <v>17</v>
      </c>
      <c r="C13" s="62" t="s">
        <v>48</v>
      </c>
      <c r="D13" s="101">
        <v>44237</v>
      </c>
      <c r="E13" s="69">
        <v>66</v>
      </c>
      <c r="F13" s="69">
        <v>49678</v>
      </c>
      <c r="G13" s="69">
        <v>233</v>
      </c>
      <c r="H13" s="69">
        <v>108</v>
      </c>
      <c r="I13" s="105">
        <v>0.5</v>
      </c>
      <c r="J13" s="105">
        <v>1.2</v>
      </c>
      <c r="K13" s="105">
        <v>17.5</v>
      </c>
      <c r="L13" s="105">
        <v>65.3</v>
      </c>
      <c r="M13" s="105">
        <v>371</v>
      </c>
      <c r="N13" s="102">
        <v>11014</v>
      </c>
      <c r="O13" s="103" t="s">
        <v>63</v>
      </c>
      <c r="Q13" s="119" t="s">
        <v>124</v>
      </c>
      <c r="R13" s="41">
        <v>0</v>
      </c>
      <c r="S13" s="9"/>
    </row>
    <row r="14" spans="1:19" s="45" customFormat="1" x14ac:dyDescent="0.25">
      <c r="A14" s="63">
        <v>14</v>
      </c>
      <c r="B14" s="73" t="s">
        <v>45</v>
      </c>
      <c r="C14" s="59" t="s">
        <v>46</v>
      </c>
      <c r="D14" s="101">
        <v>44234</v>
      </c>
      <c r="E14" s="69">
        <v>64</v>
      </c>
      <c r="F14" s="69">
        <v>49277</v>
      </c>
      <c r="G14" s="69">
        <v>244</v>
      </c>
      <c r="H14" s="69">
        <v>110</v>
      </c>
      <c r="I14" s="105">
        <v>0.5</v>
      </c>
      <c r="J14" s="105">
        <v>1.3</v>
      </c>
      <c r="K14" s="105">
        <v>16.600000000000001</v>
      </c>
      <c r="L14" s="105">
        <v>73.2</v>
      </c>
      <c r="M14" s="105">
        <v>324.3</v>
      </c>
      <c r="N14" s="102">
        <v>10830</v>
      </c>
      <c r="O14" s="103" t="s">
        <v>64</v>
      </c>
      <c r="S14" s="9"/>
    </row>
    <row r="15" spans="1:19" s="45" customFormat="1" x14ac:dyDescent="0.25">
      <c r="A15" s="63">
        <v>4</v>
      </c>
      <c r="B15" s="60" t="s">
        <v>19</v>
      </c>
      <c r="C15" s="62" t="s">
        <v>20</v>
      </c>
      <c r="D15" s="101">
        <v>44240</v>
      </c>
      <c r="E15" s="69">
        <v>69</v>
      </c>
      <c r="F15" s="69">
        <v>48476</v>
      </c>
      <c r="G15" s="69">
        <v>263</v>
      </c>
      <c r="H15" s="69">
        <v>118</v>
      </c>
      <c r="I15" s="105">
        <v>0.9</v>
      </c>
      <c r="J15" s="105">
        <v>1.7</v>
      </c>
      <c r="K15" s="105">
        <v>16.2</v>
      </c>
      <c r="L15" s="105">
        <v>76.400000000000006</v>
      </c>
      <c r="M15" s="105">
        <v>293</v>
      </c>
      <c r="N15" s="102">
        <v>10763</v>
      </c>
      <c r="O15" s="103" t="s">
        <v>64</v>
      </c>
      <c r="S15" s="9"/>
    </row>
    <row r="16" spans="1:19" s="45" customFormat="1" x14ac:dyDescent="0.25">
      <c r="A16" s="63">
        <v>25</v>
      </c>
      <c r="B16" s="60" t="s">
        <v>17</v>
      </c>
      <c r="C16" s="62" t="s">
        <v>97</v>
      </c>
      <c r="D16" s="101">
        <v>44237</v>
      </c>
      <c r="E16" s="69">
        <v>67</v>
      </c>
      <c r="F16" s="69">
        <v>48075</v>
      </c>
      <c r="G16" s="69">
        <v>236</v>
      </c>
      <c r="H16" s="69">
        <v>103</v>
      </c>
      <c r="I16" s="105">
        <v>0.5</v>
      </c>
      <c r="J16" s="105">
        <v>1.4</v>
      </c>
      <c r="K16" s="105">
        <v>18.899999999999999</v>
      </c>
      <c r="L16" s="105">
        <v>75.599999999999994</v>
      </c>
      <c r="M16" s="105">
        <v>413.2</v>
      </c>
      <c r="N16" s="102">
        <v>10639</v>
      </c>
      <c r="O16" s="103" t="s">
        <v>64</v>
      </c>
      <c r="S16" s="9"/>
    </row>
    <row r="17" spans="1:19" s="45" customFormat="1" x14ac:dyDescent="0.25">
      <c r="A17" s="63">
        <v>9</v>
      </c>
      <c r="B17" s="60" t="s">
        <v>21</v>
      </c>
      <c r="C17" s="62" t="s">
        <v>51</v>
      </c>
      <c r="D17" s="101">
        <v>44235</v>
      </c>
      <c r="E17" s="69">
        <v>65</v>
      </c>
      <c r="F17" s="69">
        <v>49678</v>
      </c>
      <c r="G17" s="69">
        <v>248</v>
      </c>
      <c r="H17" s="69">
        <v>113</v>
      </c>
      <c r="I17" s="105">
        <v>0.5</v>
      </c>
      <c r="J17" s="105">
        <v>1.5</v>
      </c>
      <c r="K17" s="105">
        <v>18.5</v>
      </c>
      <c r="L17" s="105">
        <v>71.900000000000006</v>
      </c>
      <c r="M17" s="105">
        <v>383.9</v>
      </c>
      <c r="N17" s="102">
        <v>10438</v>
      </c>
      <c r="O17" s="103" t="s">
        <v>64</v>
      </c>
      <c r="S17" s="9"/>
    </row>
    <row r="18" spans="1:19" s="45" customFormat="1" x14ac:dyDescent="0.25">
      <c r="A18" s="63">
        <v>17</v>
      </c>
      <c r="B18" s="60" t="s">
        <v>49</v>
      </c>
      <c r="C18" s="62" t="s">
        <v>50</v>
      </c>
      <c r="D18" s="101">
        <v>44236</v>
      </c>
      <c r="E18" s="69">
        <v>65</v>
      </c>
      <c r="F18" s="69">
        <v>50078</v>
      </c>
      <c r="G18" s="69">
        <v>253</v>
      </c>
      <c r="H18" s="69">
        <v>115</v>
      </c>
      <c r="I18" s="105">
        <v>0.5</v>
      </c>
      <c r="J18" s="105">
        <v>1.2</v>
      </c>
      <c r="K18" s="105">
        <v>19.7</v>
      </c>
      <c r="L18" s="105">
        <v>73.900000000000006</v>
      </c>
      <c r="M18" s="105">
        <v>375.9</v>
      </c>
      <c r="N18" s="102">
        <v>10184</v>
      </c>
      <c r="O18" s="103" t="s">
        <v>65</v>
      </c>
      <c r="S18" s="9"/>
    </row>
    <row r="19" spans="1:19" s="45" customFormat="1" x14ac:dyDescent="0.25">
      <c r="A19" s="63">
        <v>6</v>
      </c>
      <c r="B19" s="60" t="s">
        <v>19</v>
      </c>
      <c r="C19" s="62" t="s">
        <v>44</v>
      </c>
      <c r="D19" s="101">
        <v>44238</v>
      </c>
      <c r="E19" s="69">
        <v>67</v>
      </c>
      <c r="F19" s="69">
        <v>47274</v>
      </c>
      <c r="G19" s="69">
        <v>263</v>
      </c>
      <c r="H19" s="69">
        <v>120</v>
      </c>
      <c r="I19" s="105">
        <v>0.5</v>
      </c>
      <c r="J19" s="105">
        <v>1.5</v>
      </c>
      <c r="K19" s="105">
        <v>17.899999999999999</v>
      </c>
      <c r="L19" s="105">
        <v>72.7</v>
      </c>
      <c r="M19" s="105">
        <v>352.5</v>
      </c>
      <c r="N19" s="102">
        <v>10130</v>
      </c>
      <c r="O19" s="103" t="s">
        <v>65</v>
      </c>
      <c r="S19" s="9"/>
    </row>
    <row r="20" spans="1:19" s="45" customFormat="1" x14ac:dyDescent="0.25">
      <c r="A20" s="63">
        <v>12</v>
      </c>
      <c r="B20" s="60" t="s">
        <v>17</v>
      </c>
      <c r="C20" s="62" t="s">
        <v>18</v>
      </c>
      <c r="D20" s="101">
        <v>44238</v>
      </c>
      <c r="E20" s="69">
        <v>68</v>
      </c>
      <c r="F20" s="69">
        <v>50078</v>
      </c>
      <c r="G20" s="69">
        <v>244</v>
      </c>
      <c r="H20" s="69">
        <v>108</v>
      </c>
      <c r="I20" s="105">
        <v>0.5</v>
      </c>
      <c r="J20" s="105">
        <v>1.4</v>
      </c>
      <c r="K20" s="105">
        <v>17.7</v>
      </c>
      <c r="L20" s="105">
        <v>75.3</v>
      </c>
      <c r="M20" s="105">
        <v>289.5</v>
      </c>
      <c r="N20" s="102">
        <v>10113</v>
      </c>
      <c r="O20" s="103" t="s">
        <v>65</v>
      </c>
      <c r="S20" s="9"/>
    </row>
    <row r="21" spans="1:19" s="45" customFormat="1" x14ac:dyDescent="0.25">
      <c r="A21" s="63">
        <v>1</v>
      </c>
      <c r="B21" s="60" t="s">
        <v>19</v>
      </c>
      <c r="C21" s="61" t="s">
        <v>54</v>
      </c>
      <c r="D21" s="101">
        <v>44236</v>
      </c>
      <c r="E21" s="69">
        <v>66</v>
      </c>
      <c r="F21" s="69">
        <v>48876</v>
      </c>
      <c r="G21" s="69">
        <v>239</v>
      </c>
      <c r="H21" s="69">
        <v>108</v>
      </c>
      <c r="I21" s="105">
        <v>1</v>
      </c>
      <c r="J21" s="105">
        <v>1.9</v>
      </c>
      <c r="K21" s="105">
        <v>15.5</v>
      </c>
      <c r="L21" s="105">
        <v>78.099999999999994</v>
      </c>
      <c r="M21" s="105">
        <v>282.7</v>
      </c>
      <c r="N21" s="102">
        <v>10015</v>
      </c>
      <c r="O21" s="103" t="s">
        <v>98</v>
      </c>
      <c r="S21" s="9"/>
    </row>
    <row r="22" spans="1:19" s="45" customFormat="1" x14ac:dyDescent="0.25">
      <c r="A22" s="63">
        <v>2</v>
      </c>
      <c r="B22" s="60" t="s">
        <v>19</v>
      </c>
      <c r="C22" s="62" t="s">
        <v>24</v>
      </c>
      <c r="D22" s="101">
        <v>44235</v>
      </c>
      <c r="E22" s="69">
        <v>65</v>
      </c>
      <c r="F22" s="69">
        <v>50479</v>
      </c>
      <c r="G22" s="69">
        <v>249</v>
      </c>
      <c r="H22" s="69">
        <v>118</v>
      </c>
      <c r="I22" s="105">
        <v>0.8</v>
      </c>
      <c r="J22" s="105">
        <v>1.3</v>
      </c>
      <c r="K22" s="105">
        <v>16.3</v>
      </c>
      <c r="L22" s="105">
        <v>76.400000000000006</v>
      </c>
      <c r="M22" s="105">
        <v>333.3</v>
      </c>
      <c r="N22" s="102">
        <v>9938</v>
      </c>
      <c r="O22" s="103" t="s">
        <v>98</v>
      </c>
      <c r="S22" s="9"/>
    </row>
    <row r="23" spans="1:19" s="45" customFormat="1" x14ac:dyDescent="0.25">
      <c r="A23" s="63">
        <v>3</v>
      </c>
      <c r="B23" s="60" t="s">
        <v>19</v>
      </c>
      <c r="C23" s="62" t="s">
        <v>47</v>
      </c>
      <c r="D23" s="101">
        <v>44238</v>
      </c>
      <c r="E23" s="69">
        <v>67</v>
      </c>
      <c r="F23" s="69">
        <v>46473</v>
      </c>
      <c r="G23" s="69">
        <v>258</v>
      </c>
      <c r="H23" s="69">
        <v>123</v>
      </c>
      <c r="I23" s="105">
        <v>0.6</v>
      </c>
      <c r="J23" s="105">
        <v>1.7</v>
      </c>
      <c r="K23" s="105">
        <v>17.2</v>
      </c>
      <c r="L23" s="105">
        <v>76.2</v>
      </c>
      <c r="M23" s="105">
        <v>330.6</v>
      </c>
      <c r="N23" s="102">
        <v>9899</v>
      </c>
      <c r="O23" s="103" t="s">
        <v>98</v>
      </c>
      <c r="S23" s="9"/>
    </row>
    <row r="24" spans="1:19" s="45" customFormat="1" ht="13.5" customHeight="1" x14ac:dyDescent="0.25">
      <c r="A24" s="63">
        <v>5</v>
      </c>
      <c r="B24" s="60" t="s">
        <v>19</v>
      </c>
      <c r="C24" s="62" t="s">
        <v>23</v>
      </c>
      <c r="D24" s="101">
        <v>44240</v>
      </c>
      <c r="E24" s="69">
        <v>69</v>
      </c>
      <c r="F24" s="69">
        <v>46873</v>
      </c>
      <c r="G24" s="69">
        <v>248</v>
      </c>
      <c r="H24" s="69">
        <v>123</v>
      </c>
      <c r="I24" s="105">
        <v>0.5</v>
      </c>
      <c r="J24" s="105">
        <v>1.6</v>
      </c>
      <c r="K24" s="105">
        <v>17</v>
      </c>
      <c r="L24" s="105">
        <v>75.2</v>
      </c>
      <c r="M24" s="105">
        <v>333.4</v>
      </c>
      <c r="N24" s="102">
        <v>9622</v>
      </c>
      <c r="O24" s="103" t="s">
        <v>88</v>
      </c>
      <c r="S24" s="9"/>
    </row>
    <row r="25" spans="1:19" s="45" customFormat="1" x14ac:dyDescent="0.25">
      <c r="A25" s="77">
        <v>21</v>
      </c>
      <c r="B25" s="75" t="s">
        <v>26</v>
      </c>
      <c r="C25" s="76" t="s">
        <v>27</v>
      </c>
      <c r="D25" s="101">
        <v>44235</v>
      </c>
      <c r="E25" s="69">
        <v>64</v>
      </c>
      <c r="F25" s="69">
        <v>50479</v>
      </c>
      <c r="G25" s="69">
        <v>243</v>
      </c>
      <c r="H25" s="69">
        <v>110</v>
      </c>
      <c r="I25" s="105">
        <v>0.6</v>
      </c>
      <c r="J25" s="105">
        <v>1</v>
      </c>
      <c r="K25" s="105">
        <v>17</v>
      </c>
      <c r="L25" s="105">
        <v>76.8</v>
      </c>
      <c r="M25" s="105">
        <v>294.10000000000002</v>
      </c>
      <c r="N25" s="104">
        <v>9607</v>
      </c>
      <c r="O25" s="102" t="s">
        <v>88</v>
      </c>
      <c r="S25" s="9"/>
    </row>
    <row r="26" spans="1:19" s="45" customFormat="1" x14ac:dyDescent="0.25">
      <c r="A26" s="97">
        <v>15</v>
      </c>
      <c r="B26" s="93" t="s">
        <v>52</v>
      </c>
      <c r="C26" s="95" t="s">
        <v>53</v>
      </c>
      <c r="D26" s="101">
        <v>44236</v>
      </c>
      <c r="E26" s="69">
        <v>66</v>
      </c>
      <c r="F26" s="69">
        <v>48876</v>
      </c>
      <c r="G26" s="69">
        <v>253</v>
      </c>
      <c r="H26" s="69">
        <v>103</v>
      </c>
      <c r="I26" s="105">
        <v>0.5</v>
      </c>
      <c r="J26" s="105">
        <v>1.2</v>
      </c>
      <c r="K26" s="105">
        <v>15.7</v>
      </c>
      <c r="L26" s="105">
        <v>75.599999999999994</v>
      </c>
      <c r="M26" s="105">
        <v>345.5</v>
      </c>
      <c r="N26" s="104">
        <v>9567</v>
      </c>
      <c r="O26" s="102" t="s">
        <v>88</v>
      </c>
      <c r="S26" s="9"/>
    </row>
    <row r="27" spans="1:19" s="45" customFormat="1" x14ac:dyDescent="0.25">
      <c r="A27" s="63">
        <v>7</v>
      </c>
      <c r="B27" s="60" t="s">
        <v>19</v>
      </c>
      <c r="C27" s="62" t="s">
        <v>55</v>
      </c>
      <c r="D27" s="101">
        <v>44238</v>
      </c>
      <c r="E27" s="69">
        <v>67</v>
      </c>
      <c r="F27" s="69">
        <v>47274</v>
      </c>
      <c r="G27" s="69">
        <v>263</v>
      </c>
      <c r="H27" s="69">
        <v>120</v>
      </c>
      <c r="I27" s="105">
        <v>0.5</v>
      </c>
      <c r="J27" s="105">
        <v>1.5</v>
      </c>
      <c r="K27" s="105">
        <v>17.899999999999999</v>
      </c>
      <c r="L27" s="105">
        <v>77.599999999999994</v>
      </c>
      <c r="M27" s="105">
        <v>345.9</v>
      </c>
      <c r="N27" s="104">
        <v>8941</v>
      </c>
      <c r="O27" s="102" t="s">
        <v>89</v>
      </c>
      <c r="S27" s="9"/>
    </row>
    <row r="28" spans="1:19" s="45" customFormat="1" x14ac:dyDescent="0.25">
      <c r="A28" s="63">
        <v>10</v>
      </c>
      <c r="B28" s="60" t="s">
        <v>21</v>
      </c>
      <c r="C28" s="62" t="s">
        <v>56</v>
      </c>
      <c r="D28" s="101">
        <v>44234</v>
      </c>
      <c r="E28" s="69">
        <v>64</v>
      </c>
      <c r="F28" s="69">
        <v>47674</v>
      </c>
      <c r="G28" s="69">
        <v>248</v>
      </c>
      <c r="H28" s="69">
        <v>108</v>
      </c>
      <c r="I28" s="105">
        <v>0.5</v>
      </c>
      <c r="J28" s="105">
        <v>1.5</v>
      </c>
      <c r="K28" s="105">
        <v>16.7</v>
      </c>
      <c r="L28" s="105">
        <v>77.8</v>
      </c>
      <c r="M28" s="105">
        <v>297.60000000000002</v>
      </c>
      <c r="N28" s="104">
        <v>8792</v>
      </c>
      <c r="O28" s="102" t="s">
        <v>90</v>
      </c>
      <c r="S28" s="9"/>
    </row>
    <row r="29" spans="1:19" x14ac:dyDescent="0.25">
      <c r="A29" s="45"/>
      <c r="B29" s="45"/>
      <c r="C29" s="45"/>
      <c r="D29" s="45"/>
      <c r="E29" s="45"/>
      <c r="F29" s="45"/>
      <c r="G29" s="45"/>
      <c r="H29" s="45"/>
      <c r="I29" s="106"/>
      <c r="J29" s="106"/>
      <c r="K29" s="106"/>
      <c r="L29" s="106"/>
      <c r="M29" s="106"/>
      <c r="N29" s="45"/>
      <c r="O29" s="45"/>
      <c r="P29" s="45"/>
      <c r="Q29" s="45"/>
      <c r="R29" s="45"/>
      <c r="S29" s="9"/>
    </row>
    <row r="30" spans="1:19" x14ac:dyDescent="0.25">
      <c r="A30" s="45"/>
      <c r="B30" s="45"/>
      <c r="C30" s="65" t="s">
        <v>57</v>
      </c>
      <c r="D30" s="36">
        <f>AVERAGE(D12:D28)</f>
        <v>44236.647058823532</v>
      </c>
      <c r="E30" s="37">
        <f t="shared" ref="E30:N30" si="0">AVERAGE(E12:E28)</f>
        <v>66.17647058823529</v>
      </c>
      <c r="F30" s="37">
        <f t="shared" si="0"/>
        <v>48711.411764705881</v>
      </c>
      <c r="G30" s="37">
        <f t="shared" si="0"/>
        <v>249.70588235294119</v>
      </c>
      <c r="H30" s="37">
        <f t="shared" si="0"/>
        <v>113</v>
      </c>
      <c r="I30" s="38">
        <f t="shared" si="0"/>
        <v>0.58823529411764708</v>
      </c>
      <c r="J30" s="38">
        <f t="shared" si="0"/>
        <v>1.447058823529412</v>
      </c>
      <c r="K30" s="38">
        <f t="shared" si="0"/>
        <v>17.258823529411764</v>
      </c>
      <c r="L30" s="38">
        <f t="shared" si="0"/>
        <v>74.829411764705881</v>
      </c>
      <c r="M30" s="38">
        <f t="shared" si="0"/>
        <v>334.49411764705883</v>
      </c>
      <c r="N30" s="37">
        <f t="shared" si="0"/>
        <v>10125.823529411764</v>
      </c>
      <c r="O30" s="45"/>
      <c r="P30" s="45"/>
      <c r="Q30" s="45"/>
      <c r="R30" s="45"/>
      <c r="S30" s="9"/>
    </row>
    <row r="31" spans="1:19" x14ac:dyDescent="0.25">
      <c r="A31" s="45"/>
      <c r="B31" s="45"/>
      <c r="C31" s="65" t="s">
        <v>58</v>
      </c>
      <c r="D31" s="39"/>
      <c r="E31" s="39"/>
      <c r="F31" s="39"/>
      <c r="G31" s="39"/>
      <c r="H31" s="39"/>
      <c r="I31" s="107"/>
      <c r="J31" s="107"/>
      <c r="K31" s="107"/>
      <c r="L31" s="67" t="s">
        <v>95</v>
      </c>
      <c r="M31" s="67" t="s">
        <v>96</v>
      </c>
      <c r="N31" s="40" t="s">
        <v>94</v>
      </c>
      <c r="O31" s="45"/>
      <c r="P31" s="45"/>
      <c r="Q31" s="45"/>
      <c r="R31" s="45"/>
      <c r="S31" s="9"/>
    </row>
    <row r="32" spans="1:19" x14ac:dyDescent="0.25">
      <c r="A32" s="45"/>
      <c r="B32" s="45"/>
      <c r="C32" s="65" t="s">
        <v>59</v>
      </c>
      <c r="D32" s="34"/>
      <c r="E32" s="34"/>
      <c r="F32" s="34"/>
      <c r="G32" s="34"/>
      <c r="H32" s="34"/>
      <c r="I32" s="108"/>
      <c r="J32" s="108"/>
      <c r="K32" s="108"/>
      <c r="L32" s="67" t="s">
        <v>92</v>
      </c>
      <c r="M32" s="67" t="s">
        <v>93</v>
      </c>
      <c r="N32" s="40" t="s">
        <v>91</v>
      </c>
      <c r="O32" s="45"/>
      <c r="P32" s="45"/>
      <c r="Q32" s="9"/>
      <c r="R32" s="45"/>
      <c r="S32" s="9"/>
    </row>
    <row r="33" spans="1:19" x14ac:dyDescent="0.25">
      <c r="A33" s="45"/>
      <c r="B33" s="45"/>
      <c r="C33" s="65" t="s">
        <v>60</v>
      </c>
      <c r="D33" s="36">
        <f>MAX(D12:D28)</f>
        <v>44240</v>
      </c>
      <c r="E33" s="37">
        <f>MAX(E12:E28)</f>
        <v>69</v>
      </c>
      <c r="F33" s="37">
        <f t="shared" ref="F33:N33" si="1">MAX(F12:F28)</f>
        <v>50479</v>
      </c>
      <c r="G33" s="37">
        <f t="shared" si="1"/>
        <v>263</v>
      </c>
      <c r="H33" s="37">
        <f t="shared" si="1"/>
        <v>123</v>
      </c>
      <c r="I33" s="38">
        <f t="shared" si="1"/>
        <v>1</v>
      </c>
      <c r="J33" s="38">
        <f t="shared" si="1"/>
        <v>1.9</v>
      </c>
      <c r="K33" s="38">
        <f t="shared" si="1"/>
        <v>19.7</v>
      </c>
      <c r="L33" s="38">
        <f t="shared" si="1"/>
        <v>78.099999999999994</v>
      </c>
      <c r="M33" s="38">
        <f t="shared" si="1"/>
        <v>413.2</v>
      </c>
      <c r="N33" s="37">
        <f t="shared" si="1"/>
        <v>11647</v>
      </c>
      <c r="O33" s="9"/>
      <c r="P33" s="9"/>
      <c r="Q33" s="9"/>
      <c r="R33" s="45"/>
      <c r="S33" s="9"/>
    </row>
    <row r="34" spans="1:19" x14ac:dyDescent="0.25">
      <c r="A34" s="45"/>
      <c r="B34" s="45"/>
      <c r="C34" s="65" t="s">
        <v>61</v>
      </c>
      <c r="D34" s="36">
        <f>MIN(D12:D28)</f>
        <v>44234</v>
      </c>
      <c r="E34" s="37">
        <f>MIN(E12:E28)</f>
        <v>64</v>
      </c>
      <c r="F34" s="37">
        <f t="shared" ref="F34:N34" si="2">MIN(F12:F28)</f>
        <v>46473</v>
      </c>
      <c r="G34" s="37">
        <f t="shared" si="2"/>
        <v>233</v>
      </c>
      <c r="H34" s="37">
        <f t="shared" si="2"/>
        <v>103</v>
      </c>
      <c r="I34" s="38">
        <f t="shared" si="2"/>
        <v>0.5</v>
      </c>
      <c r="J34" s="38">
        <f t="shared" si="2"/>
        <v>1</v>
      </c>
      <c r="K34" s="38">
        <f t="shared" si="2"/>
        <v>15.5</v>
      </c>
      <c r="L34" s="38">
        <f t="shared" si="2"/>
        <v>65.3</v>
      </c>
      <c r="M34" s="38">
        <f t="shared" si="2"/>
        <v>282.7</v>
      </c>
      <c r="N34" s="37">
        <f t="shared" si="2"/>
        <v>8792</v>
      </c>
      <c r="O34" s="45"/>
      <c r="P34" s="45"/>
      <c r="Q34" s="45"/>
      <c r="R34" s="45"/>
      <c r="S34" s="9"/>
    </row>
    <row r="35" spans="1:19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9"/>
    </row>
  </sheetData>
  <mergeCells count="3">
    <mergeCell ref="D1:O1"/>
    <mergeCell ref="A9:D9"/>
    <mergeCell ref="G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Barrow temprano</vt:lpstr>
      <vt:lpstr>San Francisco de Bellocq</vt:lpstr>
      <vt:lpstr>Alto potencial</vt:lpstr>
      <vt:lpstr>Barrow tardío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2021-07-27T17:07:25Z</dcterms:created>
  <dcterms:modified xsi:type="dcterms:W3CDTF">2021-07-28T14:23:59Z</dcterms:modified>
</cp:coreProperties>
</file>